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<sst xmlns="http://schemas.openxmlformats.org/spreadsheetml/2006/main" count="36" uniqueCount="29">
  <si>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№</t>
  </si>
  <si>
    <t>Ед. изм.</t>
  </si>
  <si>
    <t>Кол-во</t>
  </si>
  <si>
    <t>Источник информации</t>
  </si>
  <si>
    <t>Сумма, руб.</t>
  </si>
  <si>
    <t>ИТОГО:</t>
  </si>
  <si>
    <t>Обоснование начальной (максимальной) цены контракта</t>
  </si>
  <si>
    <t xml:space="preserve"> </t>
  </si>
  <si>
    <t>Начальная (максимальная) цена контракта</t>
  </si>
  <si>
    <t>Наименование услуги</t>
  </si>
  <si>
    <t xml:space="preserve">
</t>
  </si>
  <si>
    <t>Источник № 1</t>
  </si>
  <si>
    <t>Источник № 2</t>
  </si>
  <si>
    <t>Источник № 3</t>
  </si>
  <si>
    <t>Расчёт цены государственного контракта производится по формуле:</t>
  </si>
  <si>
    <t>В.И. Просин</t>
  </si>
  <si>
    <t>42-51-60</t>
  </si>
  <si>
    <t>Оказание услуг (выполнение работ) по техническому обслуживанию и ремонту автомобилей Контрольно-счетной палаты Ставропольского края</t>
  </si>
  <si>
    <t>усл. ед.</t>
  </si>
  <si>
    <t>Цена запчастей (расходных материалов), руб.</t>
  </si>
  <si>
    <t>Цена работ (услуг), руб.</t>
  </si>
  <si>
    <t>НМЦКрын=((Xi1+Y)+(Xi2+Y)+(Xi3+Y))/K</t>
  </si>
  <si>
    <t>где:
НМЦКрын – начальная (максимальная) цена государственного контракта (далее – НМЦК), определяемая методом сопоставимых рыночных цен (анализ рынка);
X – цена запчастей (расходных материалов), представленных в источнике «i»;
Y – цена работ (услуг);
i 1-3 – номер источника ценовой информации;
K - количество источников ценовой информации.</t>
  </si>
  <si>
    <t>1.</t>
  </si>
  <si>
    <r>
      <rPr>
        <b/>
        <sz val="14"/>
        <rFont val="Times New Roman"/>
        <family val="1"/>
      </rPr>
      <t>Контрактный управляющий: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Заведующий отделом материально-
технического обеспечения</t>
    </r>
    <r>
      <rPr>
        <sz val="14"/>
        <rFont val="Times New Roman"/>
        <family val="1"/>
      </rPr>
      <t xml:space="preserve">                        _______________________ /</t>
    </r>
    <r>
      <rPr>
        <b/>
        <sz val="14"/>
        <rFont val="Times New Roman"/>
        <family val="1"/>
      </rPr>
      <t>С.И. Ляховненко</t>
    </r>
    <r>
      <rPr>
        <sz val="14"/>
        <rFont val="Times New Roman"/>
        <family val="1"/>
      </rPr>
      <t xml:space="preserve">/                                                              
«______»__________________2016 г.
</t>
    </r>
  </si>
  <si>
    <t xml:space="preserve">         Начальная (максимальная) цена контракта для оказания услуг (выполнения работ) по техническому обслуживанию и ремонту автомобилей для обеспечения государственных нужд Ставропольского края установлена в соответствии с требованиями статьи 22 Федерального закона от 05.04.2013 № 44-ФЗ «О контрактной системе в сфере закупок товаров, работ, услуг для обеспечения государственных и муниципальных нужд».</t>
  </si>
  <si>
    <t>Дата подготовки обоснования цены государственного контракта: 27 октября 2016 г.</t>
  </si>
  <si>
    <t>Приложение №  3                      к документации об аукционе в электронной форме (электронном аукционе)</t>
  </si>
  <si>
    <t>В связи с тем, что ценовая информация получена менее чем за 6 (шесть) месяцев от периода определения цены государственного контракта, использование корректирующих коэффициентов нецелесообразно. 
НМЦКрын=((757539,00+72240,00)+(762635,00+77400,00)+(755000,00+65500,00))/3=(829779,00+840035,00+819500,00)/3=829771,33 рубль (Восемьсот двадцать девять тысяч семьсот семьдесят один рубль 33 копейки).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</si>
</sst>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\-0.00\ "/>
    <numFmt numFmtId="169" formatCode="0.0000000"/>
    <numFmt numFmtId="170" formatCode="0.0000"/>
  </numFmts>
  <fonts count="4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 readingOrder="1"/>
    </xf>
    <xf numFmtId="0" fontId="4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wrapText="1" readingOrder="1"/>
    </xf>
    <xf numFmtId="0" fontId="0" fillId="0" borderId="0" xfId="0" applyAlignment="1">
      <alignment wrapText="1" readingOrder="1"/>
    </xf>
    <xf numFmtId="2" fontId="2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top" wrapText="1" shrinkToFit="1"/>
    </xf>
    <xf numFmtId="0" fontId="1" fillId="33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0"/>
  <sheetViews>
    <sheetView tabSelected="1" zoomScale="85" zoomScaleNormal="85" zoomScalePageLayoutView="0" workbookViewId="0" topLeftCell="B13">
      <selection activeCell="B18" sqref="A18:IV18"/>
    </sheetView>
  </sheetViews>
  <sheetFormatPr defaultColWidth="11.57421875" defaultRowHeight="12.75"/>
  <cols>
    <col min="1" max="1" width="11.57421875" style="1" customWidth="1"/>
    <col min="2" max="2" width="5.00390625" style="1" customWidth="1"/>
    <col min="3" max="3" width="40.7109375" style="2" customWidth="1"/>
    <col min="4" max="4" width="6.421875" style="1" customWidth="1"/>
    <col min="5" max="5" width="6.28125" style="1" customWidth="1"/>
    <col min="6" max="6" width="15.421875" style="1" customWidth="1"/>
    <col min="7" max="7" width="13.8515625" style="1" customWidth="1"/>
    <col min="8" max="8" width="12.421875" style="1" customWidth="1"/>
    <col min="9" max="9" width="15.421875" style="1" customWidth="1"/>
    <col min="10" max="10" width="13.8515625" style="1" customWidth="1"/>
    <col min="11" max="11" width="12.7109375" style="1" customWidth="1"/>
    <col min="12" max="12" width="15.421875" style="1" customWidth="1"/>
    <col min="13" max="13" width="13.8515625" style="1" customWidth="1"/>
    <col min="14" max="14" width="12.8515625" style="1" customWidth="1"/>
    <col min="15" max="15" width="23.28125" style="1" customWidth="1"/>
    <col min="16" max="16" width="11.57421875" style="1" customWidth="1"/>
    <col min="17" max="17" width="17.28125" style="1" customWidth="1"/>
    <col min="18" max="18" width="12.421875" style="1" customWidth="1"/>
    <col min="19" max="19" width="32.57421875" style="1" customWidth="1"/>
    <col min="20" max="20" width="18.8515625" style="1" customWidth="1"/>
    <col min="21" max="21" width="21.57421875" style="1" customWidth="1"/>
    <col min="22" max="22" width="15.00390625" style="1" customWidth="1"/>
    <col min="23" max="16384" width="11.57421875" style="1" customWidth="1"/>
  </cols>
  <sheetData>
    <row r="1" spans="15:20" s="2" customFormat="1" ht="75" customHeight="1">
      <c r="O1" s="32" t="s">
        <v>27</v>
      </c>
      <c r="P1" s="33"/>
      <c r="T1" s="12" t="s">
        <v>10</v>
      </c>
    </row>
    <row r="2" spans="2:22" ht="36" customHeight="1">
      <c r="B2" s="38" t="s">
        <v>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"/>
      <c r="Q2" s="22"/>
      <c r="R2" s="22"/>
      <c r="S2" s="22"/>
      <c r="T2" s="13"/>
      <c r="U2" s="13"/>
      <c r="V2" s="11"/>
    </row>
    <row r="3" spans="2:21" ht="66" customHeight="1">
      <c r="B3" s="40" t="s">
        <v>25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4"/>
      <c r="Q3" s="14"/>
      <c r="R3" s="14"/>
      <c r="S3" s="14"/>
      <c r="T3" s="14"/>
      <c r="U3" s="14"/>
    </row>
    <row r="4" spans="2:22" ht="9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9"/>
      <c r="Q4" s="19"/>
      <c r="R4" s="19"/>
      <c r="S4" s="19"/>
      <c r="T4" s="19"/>
      <c r="U4" s="19"/>
      <c r="V4" s="6"/>
    </row>
    <row r="5" spans="2:21" s="3" customFormat="1" ht="16.5" customHeight="1">
      <c r="B5" s="46" t="s">
        <v>0</v>
      </c>
      <c r="C5" s="46" t="s">
        <v>9</v>
      </c>
      <c r="D5" s="46" t="s">
        <v>1</v>
      </c>
      <c r="E5" s="46" t="s">
        <v>2</v>
      </c>
      <c r="F5" s="52" t="s">
        <v>3</v>
      </c>
      <c r="G5" s="53"/>
      <c r="H5" s="53"/>
      <c r="I5" s="53"/>
      <c r="J5" s="53"/>
      <c r="K5" s="53"/>
      <c r="L5" s="53"/>
      <c r="M5" s="53"/>
      <c r="N5" s="54"/>
      <c r="O5" s="29" t="s">
        <v>8</v>
      </c>
      <c r="P5" s="23"/>
      <c r="Q5" s="23"/>
      <c r="R5" s="23"/>
      <c r="S5" s="42"/>
      <c r="T5" s="15"/>
      <c r="U5" s="16"/>
    </row>
    <row r="6" spans="2:21" s="3" customFormat="1" ht="32.25" customHeight="1">
      <c r="B6" s="46"/>
      <c r="C6" s="46"/>
      <c r="D6" s="46"/>
      <c r="E6" s="46"/>
      <c r="F6" s="55"/>
      <c r="G6" s="56"/>
      <c r="H6" s="56"/>
      <c r="I6" s="56"/>
      <c r="J6" s="56"/>
      <c r="K6" s="56"/>
      <c r="L6" s="56"/>
      <c r="M6" s="56"/>
      <c r="N6" s="57"/>
      <c r="O6" s="29"/>
      <c r="P6" s="23"/>
      <c r="Q6" s="23"/>
      <c r="R6" s="23"/>
      <c r="S6" s="42"/>
      <c r="T6" s="15"/>
      <c r="U6" s="16"/>
    </row>
    <row r="7" spans="2:19" s="3" customFormat="1" ht="30.75" customHeight="1">
      <c r="B7" s="46"/>
      <c r="C7" s="46"/>
      <c r="D7" s="46"/>
      <c r="E7" s="46"/>
      <c r="F7" s="47" t="s">
        <v>11</v>
      </c>
      <c r="G7" s="48"/>
      <c r="H7" s="49"/>
      <c r="I7" s="62" t="s">
        <v>12</v>
      </c>
      <c r="J7" s="48"/>
      <c r="K7" s="49"/>
      <c r="L7" s="47" t="s">
        <v>13</v>
      </c>
      <c r="M7" s="50"/>
      <c r="N7" s="51"/>
      <c r="O7" s="46" t="s">
        <v>4</v>
      </c>
      <c r="P7" s="16"/>
      <c r="Q7" s="16"/>
      <c r="R7" s="16"/>
      <c r="S7" s="16"/>
    </row>
    <row r="8" spans="2:19" s="3" customFormat="1" ht="82.5" customHeight="1">
      <c r="B8" s="46"/>
      <c r="C8" s="46"/>
      <c r="D8" s="46"/>
      <c r="E8" s="46"/>
      <c r="F8" s="28" t="s">
        <v>19</v>
      </c>
      <c r="G8" s="5" t="s">
        <v>20</v>
      </c>
      <c r="H8" s="5" t="s">
        <v>4</v>
      </c>
      <c r="I8" s="5" t="s">
        <v>19</v>
      </c>
      <c r="J8" s="5" t="s">
        <v>20</v>
      </c>
      <c r="K8" s="5" t="s">
        <v>4</v>
      </c>
      <c r="L8" s="5" t="s">
        <v>19</v>
      </c>
      <c r="M8" s="5" t="s">
        <v>20</v>
      </c>
      <c r="N8" s="5" t="s">
        <v>4</v>
      </c>
      <c r="O8" s="46"/>
      <c r="P8" s="16"/>
      <c r="Q8" s="16"/>
      <c r="R8" s="16"/>
      <c r="S8" s="16"/>
    </row>
    <row r="9" spans="2:19" ht="63">
      <c r="B9" s="7" t="s">
        <v>23</v>
      </c>
      <c r="C9" s="26" t="s">
        <v>17</v>
      </c>
      <c r="D9" s="27" t="s">
        <v>18</v>
      </c>
      <c r="E9" s="7">
        <v>1</v>
      </c>
      <c r="F9" s="8">
        <v>757539</v>
      </c>
      <c r="G9" s="8">
        <v>72240</v>
      </c>
      <c r="H9" s="25">
        <f>F9+G9</f>
        <v>829779</v>
      </c>
      <c r="I9" s="8">
        <v>762635</v>
      </c>
      <c r="J9" s="8">
        <v>77400</v>
      </c>
      <c r="K9" s="25">
        <f>I9+J9</f>
        <v>840035</v>
      </c>
      <c r="L9" s="8">
        <v>755000</v>
      </c>
      <c r="M9" s="8">
        <v>64500</v>
      </c>
      <c r="N9" s="25">
        <f>L9+M9</f>
        <v>819500</v>
      </c>
      <c r="O9" s="43">
        <f>(H10+K10+N10)/3</f>
        <v>829771.3333333334</v>
      </c>
      <c r="P9" s="17"/>
      <c r="Q9" s="17"/>
      <c r="R9" s="17"/>
      <c r="S9" s="17"/>
    </row>
    <row r="10" spans="2:19" ht="33.75" customHeight="1">
      <c r="B10" s="61" t="s">
        <v>5</v>
      </c>
      <c r="C10" s="61"/>
      <c r="D10" s="63"/>
      <c r="E10" s="64"/>
      <c r="F10" s="64"/>
      <c r="G10" s="65"/>
      <c r="H10" s="20">
        <f>SUM(H9:H9)</f>
        <v>829779</v>
      </c>
      <c r="I10" s="34"/>
      <c r="J10" s="35"/>
      <c r="K10" s="21">
        <f>SUM(K9:K9)</f>
        <v>840035</v>
      </c>
      <c r="L10" s="36"/>
      <c r="M10" s="37"/>
      <c r="N10" s="20">
        <f>N9</f>
        <v>819500</v>
      </c>
      <c r="O10" s="44"/>
      <c r="P10" s="18"/>
      <c r="Q10" s="17"/>
      <c r="R10" s="17"/>
      <c r="S10" s="17"/>
    </row>
    <row r="11" spans="2:19" ht="27.75" customHeight="1">
      <c r="B11" s="58" t="s">
        <v>26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8"/>
      <c r="Q11" s="17"/>
      <c r="R11" s="17"/>
      <c r="S11" s="17"/>
    </row>
    <row r="12" spans="2:19" ht="23.25" customHeight="1">
      <c r="B12" s="30" t="s">
        <v>14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18"/>
      <c r="Q12" s="17"/>
      <c r="R12" s="17"/>
      <c r="S12" s="17"/>
    </row>
    <row r="13" spans="2:19" ht="24" customHeight="1">
      <c r="B13" s="30" t="s">
        <v>21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8"/>
      <c r="Q13" s="17"/>
      <c r="R13" s="17"/>
      <c r="S13" s="17"/>
    </row>
    <row r="14" spans="2:19" ht="112.5" customHeight="1">
      <c r="B14" s="30" t="s">
        <v>22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"/>
      <c r="Q14" s="17"/>
      <c r="R14" s="17"/>
      <c r="S14" s="17"/>
    </row>
    <row r="15" spans="2:19" ht="76.5" customHeight="1">
      <c r="B15" s="30" t="s">
        <v>28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"/>
      <c r="Q15" s="17"/>
      <c r="R15" s="17"/>
      <c r="S15" s="17"/>
    </row>
    <row r="16" spans="2:21" ht="135" customHeight="1">
      <c r="B16" s="60" t="s">
        <v>24</v>
      </c>
      <c r="C16" s="60"/>
      <c r="D16" s="60"/>
      <c r="E16" s="60"/>
      <c r="F16" s="60"/>
      <c r="G16" s="60"/>
      <c r="H16" s="60"/>
      <c r="I16" s="60"/>
      <c r="J16" s="60"/>
      <c r="K16" s="60"/>
      <c r="L16" s="24"/>
      <c r="M16" s="9"/>
      <c r="N16" s="9"/>
      <c r="O16" s="9"/>
      <c r="P16" s="9"/>
      <c r="Q16" s="9"/>
      <c r="R16" s="9"/>
      <c r="S16" s="10"/>
      <c r="T16" s="10"/>
      <c r="U16" s="10"/>
    </row>
    <row r="17" ht="16.5" customHeight="1">
      <c r="C17" s="4" t="s">
        <v>7</v>
      </c>
    </row>
    <row r="18" ht="16.5" customHeight="1">
      <c r="C18" s="1"/>
    </row>
    <row r="19" spans="2:3" ht="16.5" customHeight="1">
      <c r="B19" s="1" t="s">
        <v>15</v>
      </c>
      <c r="C19" s="1"/>
    </row>
    <row r="20" spans="2:3" ht="16.5" customHeight="1">
      <c r="B20" s="1" t="s">
        <v>16</v>
      </c>
      <c r="C20" s="1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</sheetData>
  <sheetProtection selectLockedCells="1" selectUnlockedCells="1"/>
  <mergeCells count="26">
    <mergeCell ref="B16:K16"/>
    <mergeCell ref="B10:C10"/>
    <mergeCell ref="O7:O8"/>
    <mergeCell ref="I7:K7"/>
    <mergeCell ref="D10:G10"/>
    <mergeCell ref="B15:O15"/>
    <mergeCell ref="S5:S6"/>
    <mergeCell ref="O9:O10"/>
    <mergeCell ref="B14:O14"/>
    <mergeCell ref="B5:B8"/>
    <mergeCell ref="C5:C8"/>
    <mergeCell ref="D5:D8"/>
    <mergeCell ref="F7:H7"/>
    <mergeCell ref="L7:N7"/>
    <mergeCell ref="F5:N6"/>
    <mergeCell ref="E5:E8"/>
    <mergeCell ref="O5:O6"/>
    <mergeCell ref="B13:O13"/>
    <mergeCell ref="O1:P1"/>
    <mergeCell ref="I10:J10"/>
    <mergeCell ref="L10:M10"/>
    <mergeCell ref="B2:O2"/>
    <mergeCell ref="B3:O3"/>
    <mergeCell ref="B4:O4"/>
    <mergeCell ref="B12:O12"/>
    <mergeCell ref="B11:O11"/>
  </mergeCells>
  <printOptions horizontalCentered="1"/>
  <pageMargins left="0.3937007874015748" right="0.3937007874015748" top="0.3937007874015748" bottom="0.3937007874015748" header="0" footer="0"/>
  <pageSetup firstPageNumber="1" useFirstPageNumber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Марина Васильевна</dc:creator>
  <cp:keywords/>
  <dc:description/>
  <cp:lastModifiedBy>Просин Владмир Иванович</cp:lastModifiedBy>
  <cp:lastPrinted>2016-10-28T06:19:59Z</cp:lastPrinted>
  <dcterms:created xsi:type="dcterms:W3CDTF">2013-11-09T12:12:02Z</dcterms:created>
  <dcterms:modified xsi:type="dcterms:W3CDTF">2016-10-28T06:20:07Z</dcterms:modified>
  <cp:category/>
  <cp:version/>
  <cp:contentType/>
  <cp:contentStatus/>
</cp:coreProperties>
</file>