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<sst xmlns="http://schemas.openxmlformats.org/spreadsheetml/2006/main" count="51" uniqueCount="38">
  <si>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№</t>
  </si>
  <si>
    <t>Ед. изм.</t>
  </si>
  <si>
    <t>Кол-во</t>
  </si>
  <si>
    <t>Источник информации</t>
  </si>
  <si>
    <t>Цена, руб.</t>
  </si>
  <si>
    <t>Сумма, руб.</t>
  </si>
  <si>
    <t>ИТОГО:</t>
  </si>
  <si>
    <t>Обоснование начальной (максимальной) цены контракта</t>
  </si>
  <si>
    <t xml:space="preserve"> </t>
  </si>
  <si>
    <t>Начальная (максимальная) цена контракта</t>
  </si>
  <si>
    <t>Наименование услуги</t>
  </si>
  <si>
    <t xml:space="preserve">        Источником информации, используемой при определении начальной (максимальной) цены явились данные из информационно-телекоммуникационной сети "Интернет":</t>
  </si>
  <si>
    <t xml:space="preserve">
</t>
  </si>
  <si>
    <t>шт.</t>
  </si>
  <si>
    <t>Источник № 1</t>
  </si>
  <si>
    <t>Источник № 2</t>
  </si>
  <si>
    <t>Источник № 3</t>
  </si>
  <si>
    <t>Расчёт цены государственного контракта производится по формуле:</t>
  </si>
  <si>
    <t>В.И. Просин</t>
  </si>
  <si>
    <t>42-51-60</t>
  </si>
  <si>
    <t>Компьютерная мышь</t>
  </si>
  <si>
    <t>Клавиатура</t>
  </si>
  <si>
    <t>Батарея CR2032</t>
  </si>
  <si>
    <t>Жёсткий диск</t>
  </si>
  <si>
    <t>Блок питания</t>
  </si>
  <si>
    <t>CD-R</t>
  </si>
  <si>
    <r>
      <t>DVD</t>
    </r>
    <r>
      <rPr>
        <sz val="12"/>
        <rFont val="Calibri"/>
        <family val="2"/>
      </rPr>
      <t>±</t>
    </r>
    <r>
      <rPr>
        <sz val="12"/>
        <rFont val="Times New Roman"/>
        <family val="1"/>
      </rPr>
      <t>R</t>
    </r>
  </si>
  <si>
    <t>Сетевая карта</t>
  </si>
  <si>
    <t>уп.</t>
  </si>
  <si>
    <t>Оперативная память</t>
  </si>
  <si>
    <t>Аккумулятор NPW36-12</t>
  </si>
  <si>
    <t>где:
НМЦКрын – начальная (максимальная) цена государственного контракта (далее – НМЦК), определяемая методом сопоставимых рыночных цен (анализ рынка);
X1-10 – цена за единицу товара, представленная в источнике «i»;
Y1-10 – количество товара;
i 1-3 – номер источника ценовой информации;
K - количество источников ценовой информации.</t>
  </si>
  <si>
    <t>НМЦКрын=((X1i1*Y1+X1i2*Y1+X1i3*Y1)+(X2i1*Y2+X2i2*Y2+X2i3*Y2)+(X3i1*Y3+X3i2*Y3+X3i3*Y3)+(X5i1*Y5+X5i2*Y5+X5i3*Y5)+(X6i1*Y6+X6i2*Y6+X6i3*Y6)+(X7i1*Y7+X7i2*Y7+X7i3*Y7)+(X8i1*Y8+X8i2*Y8+X8i3*Y8)+(X9i1*Y9+X9i2*Y9+X9i3*Y9)(X10i1*Y10+X10i2*Y10+X10i3*Y10))/K</t>
  </si>
  <si>
    <t>В связи с тем, что ценовая информация получена менее чем за 6 (шесть) месяцев от периода определения цены государственного контракта, использование корректирующих коэффициентов нецелесообразно. 
НМЦКрын=((520,00*30+750,00*30+580,00*30)+(385,00*34+450,00*34+384,00*34)+(390,00*33+230,00*33+290,00*33)+(1340,00*40+1530,00*40+1051,00*40)+(90,00*30+70,00*30+42,00*30)+(4427,00*1+4790,00*1+4290,00*1)+(1711,00*3+1990,00*3+1852,00*3)+(1355,00*3+1768,00*3+1890,00*3)+(2267,00*3+2330,00*3+1740,00*3)+(670,00*3+539,00*3+690,00*3))/3=(120296,00+133361,00+106132,00)/3=119929,67 рублей.</t>
  </si>
  <si>
    <r>
      <rPr>
        <b/>
        <sz val="14"/>
        <rFont val="Times New Roman"/>
        <family val="1"/>
      </rPr>
      <t>Контрактный управляющий: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Заведующий отделом материально-
технического обеспечения</t>
    </r>
    <r>
      <rPr>
        <sz val="14"/>
        <rFont val="Times New Roman"/>
        <family val="1"/>
      </rPr>
      <t xml:space="preserve">                        _______________________ /</t>
    </r>
    <r>
      <rPr>
        <b/>
        <sz val="14"/>
        <rFont val="Times New Roman"/>
        <family val="1"/>
      </rPr>
      <t>С.И. Ляховненко</t>
    </r>
    <r>
      <rPr>
        <sz val="14"/>
        <rFont val="Times New Roman"/>
        <family val="1"/>
      </rPr>
      <t xml:space="preserve">/                                                              
«______»__________________2016 г.
</t>
    </r>
  </si>
  <si>
    <t>Дата подготовки обоснования цены государственного контракта: 22 сентября 2016 г.</t>
  </si>
  <si>
    <t xml:space="preserve">         Начальная (максимальная) цена контракта для поставки запасных частей (комплектующих) для ремонта автоматизированных рабочих мест для обеспечения государственных нужд Ставропольского края установлена в соответствии с требованиями статьи 22 Федерального закона от 05.04.2013     № 44-ФЗ «О контрактной системе в сфере закупок товаров, работ, услуг для обеспечения государственных и муниципальных нужд».</t>
  </si>
  <si>
    <t>Приложение №  3                            к документации об аукционе в электронной форме (электронном аукционе)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</si>
</sst>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\-0.00\ "/>
    <numFmt numFmtId="169" formatCode="0.0000000"/>
    <numFmt numFmtId="170" formatCode="0.0000"/>
  </numFmts>
  <fonts count="4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 readingOrder="1"/>
    </xf>
    <xf numFmtId="0" fontId="4" fillId="0" borderId="0" xfId="0" applyFont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 shrinkToFit="1"/>
    </xf>
    <xf numFmtId="0" fontId="2" fillId="33" borderId="12" xfId="0" applyFont="1" applyFill="1" applyBorder="1" applyAlignment="1">
      <alignment horizontal="center" vertical="top" wrapText="1" shrinkToFit="1"/>
    </xf>
    <xf numFmtId="0" fontId="9" fillId="33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115" zoomScaleNormal="115" zoomScalePageLayoutView="0" workbookViewId="0" topLeftCell="A1">
      <selection activeCell="A2" sqref="A2:K2"/>
    </sheetView>
  </sheetViews>
  <sheetFormatPr defaultColWidth="11.57421875" defaultRowHeight="12.75"/>
  <cols>
    <col min="1" max="1" width="5.00390625" style="1" customWidth="1"/>
    <col min="2" max="2" width="40.7109375" style="2" customWidth="1"/>
    <col min="3" max="3" width="6.421875" style="1" customWidth="1"/>
    <col min="4" max="4" width="6.8515625" style="1" customWidth="1"/>
    <col min="5" max="5" width="13.00390625" style="1" customWidth="1"/>
    <col min="6" max="6" width="13.57421875" style="1" customWidth="1"/>
    <col min="7" max="7" width="14.140625" style="1" customWidth="1"/>
    <col min="8" max="8" width="13.8515625" style="1" customWidth="1"/>
    <col min="9" max="9" width="14.140625" style="1" customWidth="1"/>
    <col min="10" max="10" width="14.57421875" style="1" customWidth="1"/>
    <col min="11" max="11" width="27.7109375" style="1" customWidth="1"/>
    <col min="12" max="12" width="11.57421875" style="1" customWidth="1"/>
    <col min="13" max="13" width="17.28125" style="1" customWidth="1"/>
    <col min="14" max="14" width="12.421875" style="1" customWidth="1"/>
    <col min="15" max="15" width="32.57421875" style="1" customWidth="1"/>
    <col min="16" max="16" width="18.8515625" style="1" customWidth="1"/>
    <col min="17" max="17" width="21.57421875" style="1" customWidth="1"/>
    <col min="18" max="18" width="15.00390625" style="1" customWidth="1"/>
    <col min="19" max="16384" width="11.57421875" style="1" customWidth="1"/>
  </cols>
  <sheetData>
    <row r="1" spans="11:16" s="2" customFormat="1" ht="78.75">
      <c r="K1" s="12" t="s">
        <v>37</v>
      </c>
      <c r="P1" s="12" t="s">
        <v>12</v>
      </c>
    </row>
    <row r="2" spans="1:18" ht="36" customHeight="1">
      <c r="A2" s="39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5"/>
      <c r="M2" s="25"/>
      <c r="N2" s="25"/>
      <c r="O2" s="25"/>
      <c r="P2" s="13"/>
      <c r="Q2" s="13"/>
      <c r="R2" s="11"/>
    </row>
    <row r="3" spans="1:17" ht="66" customHeight="1">
      <c r="A3" s="41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14"/>
      <c r="M3" s="14"/>
      <c r="N3" s="14"/>
      <c r="O3" s="14"/>
      <c r="P3" s="14"/>
      <c r="Q3" s="14"/>
    </row>
    <row r="4" spans="1:18" ht="41.25" customHeight="1">
      <c r="A4" s="42" t="s">
        <v>11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21"/>
      <c r="M4" s="21"/>
      <c r="N4" s="21"/>
      <c r="O4" s="21"/>
      <c r="P4" s="21"/>
      <c r="Q4" s="21"/>
      <c r="R4" s="6"/>
    </row>
    <row r="5" spans="1:17" s="3" customFormat="1" ht="16.5" customHeight="1">
      <c r="A5" s="30" t="s">
        <v>0</v>
      </c>
      <c r="B5" s="30" t="s">
        <v>10</v>
      </c>
      <c r="C5" s="30" t="s">
        <v>1</v>
      </c>
      <c r="D5" s="30" t="s">
        <v>2</v>
      </c>
      <c r="E5" s="43" t="s">
        <v>3</v>
      </c>
      <c r="F5" s="44"/>
      <c r="G5" s="44"/>
      <c r="H5" s="44"/>
      <c r="I5" s="44"/>
      <c r="J5" s="44"/>
      <c r="K5" s="47" t="s">
        <v>9</v>
      </c>
      <c r="L5" s="26"/>
      <c r="M5" s="26"/>
      <c r="N5" s="26"/>
      <c r="O5" s="48"/>
      <c r="P5" s="17"/>
      <c r="Q5" s="18"/>
    </row>
    <row r="6" spans="1:17" s="3" customFormat="1" ht="32.25" customHeight="1">
      <c r="A6" s="30"/>
      <c r="B6" s="30"/>
      <c r="C6" s="30"/>
      <c r="D6" s="30"/>
      <c r="E6" s="45"/>
      <c r="F6" s="46"/>
      <c r="G6" s="46"/>
      <c r="H6" s="46"/>
      <c r="I6" s="46"/>
      <c r="J6" s="46"/>
      <c r="K6" s="47"/>
      <c r="L6" s="26"/>
      <c r="M6" s="26"/>
      <c r="N6" s="26"/>
      <c r="O6" s="48"/>
      <c r="P6" s="17"/>
      <c r="Q6" s="18"/>
    </row>
    <row r="7" spans="1:15" s="3" customFormat="1" ht="30.75" customHeight="1">
      <c r="A7" s="30"/>
      <c r="B7" s="30"/>
      <c r="C7" s="30"/>
      <c r="D7" s="30"/>
      <c r="E7" s="31" t="s">
        <v>14</v>
      </c>
      <c r="F7" s="32"/>
      <c r="G7" s="33" t="s">
        <v>15</v>
      </c>
      <c r="H7" s="34"/>
      <c r="I7" s="31" t="s">
        <v>16</v>
      </c>
      <c r="J7" s="32"/>
      <c r="K7" s="30" t="s">
        <v>5</v>
      </c>
      <c r="L7" s="18"/>
      <c r="M7" s="18"/>
      <c r="N7" s="18"/>
      <c r="O7" s="18"/>
    </row>
    <row r="8" spans="1:15" s="3" customFormat="1" ht="37.5" customHeight="1">
      <c r="A8" s="30"/>
      <c r="B8" s="30"/>
      <c r="C8" s="30"/>
      <c r="D8" s="30"/>
      <c r="E8" s="5" t="s">
        <v>4</v>
      </c>
      <c r="F8" s="5" t="s">
        <v>5</v>
      </c>
      <c r="G8" s="5" t="s">
        <v>4</v>
      </c>
      <c r="H8" s="5" t="s">
        <v>5</v>
      </c>
      <c r="I8" s="5" t="s">
        <v>4</v>
      </c>
      <c r="J8" s="5" t="s">
        <v>5</v>
      </c>
      <c r="K8" s="30"/>
      <c r="L8" s="18"/>
      <c r="M8" s="18"/>
      <c r="N8" s="18"/>
      <c r="O8" s="18"/>
    </row>
    <row r="9" spans="1:15" ht="15.75">
      <c r="A9" s="7">
        <v>1</v>
      </c>
      <c r="B9" s="27" t="s">
        <v>30</v>
      </c>
      <c r="C9" s="7" t="s">
        <v>13</v>
      </c>
      <c r="D9" s="7">
        <v>30</v>
      </c>
      <c r="E9" s="8">
        <v>520</v>
      </c>
      <c r="F9" s="8">
        <f>D9*E9</f>
        <v>15600</v>
      </c>
      <c r="G9" s="8">
        <v>750</v>
      </c>
      <c r="H9" s="8">
        <f>G9*D9</f>
        <v>22500</v>
      </c>
      <c r="I9" s="8">
        <v>580</v>
      </c>
      <c r="J9" s="8">
        <f>D9*I9</f>
        <v>17400</v>
      </c>
      <c r="K9" s="49">
        <f>(F19+H19+J19)/3</f>
        <v>119929.66666666667</v>
      </c>
      <c r="L9" s="19"/>
      <c r="M9" s="19"/>
      <c r="N9" s="19"/>
      <c r="O9" s="19"/>
    </row>
    <row r="10" spans="1:15" ht="15.75">
      <c r="A10" s="7">
        <v>2</v>
      </c>
      <c r="B10" s="27" t="s">
        <v>20</v>
      </c>
      <c r="C10" s="7" t="s">
        <v>13</v>
      </c>
      <c r="D10" s="7">
        <v>34</v>
      </c>
      <c r="E10" s="8">
        <v>385</v>
      </c>
      <c r="F10" s="8">
        <f>D10*E10</f>
        <v>13090</v>
      </c>
      <c r="G10" s="8">
        <v>450</v>
      </c>
      <c r="H10" s="8">
        <f>D10*G10</f>
        <v>15300</v>
      </c>
      <c r="I10" s="8">
        <v>384</v>
      </c>
      <c r="J10" s="8">
        <f>D10*I10</f>
        <v>13056</v>
      </c>
      <c r="K10" s="49"/>
      <c r="L10" s="19"/>
      <c r="M10" s="19"/>
      <c r="N10" s="19"/>
      <c r="O10" s="19"/>
    </row>
    <row r="11" spans="1:15" ht="15.75">
      <c r="A11" s="7">
        <v>3</v>
      </c>
      <c r="B11" s="27" t="s">
        <v>21</v>
      </c>
      <c r="C11" s="7" t="s">
        <v>13</v>
      </c>
      <c r="D11" s="7">
        <v>33</v>
      </c>
      <c r="E11" s="8">
        <v>390</v>
      </c>
      <c r="F11" s="8">
        <f aca="true" t="shared" si="0" ref="F11:F18">D11*E11</f>
        <v>12870</v>
      </c>
      <c r="G11" s="8">
        <v>230</v>
      </c>
      <c r="H11" s="8">
        <f aca="true" t="shared" si="1" ref="H11:H18">D11*G11</f>
        <v>7590</v>
      </c>
      <c r="I11" s="8">
        <v>290</v>
      </c>
      <c r="J11" s="8">
        <f aca="true" t="shared" si="2" ref="J11:J18">D11*I11</f>
        <v>9570</v>
      </c>
      <c r="K11" s="49"/>
      <c r="L11" s="19"/>
      <c r="M11" s="19"/>
      <c r="N11" s="19"/>
      <c r="O11" s="19"/>
    </row>
    <row r="12" spans="1:15" ht="15.75">
      <c r="A12" s="7">
        <v>4</v>
      </c>
      <c r="B12" s="27" t="s">
        <v>29</v>
      </c>
      <c r="C12" s="7" t="s">
        <v>13</v>
      </c>
      <c r="D12" s="7">
        <v>40</v>
      </c>
      <c r="E12" s="8">
        <v>1340</v>
      </c>
      <c r="F12" s="8">
        <f t="shared" si="0"/>
        <v>53600</v>
      </c>
      <c r="G12" s="8">
        <v>1530</v>
      </c>
      <c r="H12" s="8">
        <f t="shared" si="1"/>
        <v>61200</v>
      </c>
      <c r="I12" s="8">
        <v>1051</v>
      </c>
      <c r="J12" s="8">
        <f t="shared" si="2"/>
        <v>42040</v>
      </c>
      <c r="K12" s="49"/>
      <c r="L12" s="19"/>
      <c r="M12" s="19"/>
      <c r="N12" s="19"/>
      <c r="O12" s="19"/>
    </row>
    <row r="13" spans="1:15" ht="15.75">
      <c r="A13" s="7">
        <v>5</v>
      </c>
      <c r="B13" s="27" t="s">
        <v>22</v>
      </c>
      <c r="C13" s="7" t="s">
        <v>13</v>
      </c>
      <c r="D13" s="7">
        <v>30</v>
      </c>
      <c r="E13" s="8">
        <v>90</v>
      </c>
      <c r="F13" s="8">
        <f t="shared" si="0"/>
        <v>2700</v>
      </c>
      <c r="G13" s="8">
        <v>70</v>
      </c>
      <c r="H13" s="8">
        <f t="shared" si="1"/>
        <v>2100</v>
      </c>
      <c r="I13" s="8">
        <v>42</v>
      </c>
      <c r="J13" s="8">
        <f t="shared" si="2"/>
        <v>1260</v>
      </c>
      <c r="K13" s="49"/>
      <c r="L13" s="19"/>
      <c r="M13" s="19"/>
      <c r="N13" s="19"/>
      <c r="O13" s="19"/>
    </row>
    <row r="14" spans="1:15" ht="15.75">
      <c r="A14" s="7">
        <v>6</v>
      </c>
      <c r="B14" s="27" t="s">
        <v>23</v>
      </c>
      <c r="C14" s="7" t="s">
        <v>13</v>
      </c>
      <c r="D14" s="7">
        <v>1</v>
      </c>
      <c r="E14" s="8">
        <v>4427</v>
      </c>
      <c r="F14" s="8">
        <f t="shared" si="0"/>
        <v>4427</v>
      </c>
      <c r="G14" s="8">
        <v>4790</v>
      </c>
      <c r="H14" s="8">
        <f t="shared" si="1"/>
        <v>4790</v>
      </c>
      <c r="I14" s="8">
        <v>4290</v>
      </c>
      <c r="J14" s="8">
        <f t="shared" si="2"/>
        <v>4290</v>
      </c>
      <c r="K14" s="49"/>
      <c r="L14" s="19"/>
      <c r="M14" s="19"/>
      <c r="N14" s="19"/>
      <c r="O14" s="19"/>
    </row>
    <row r="15" spans="1:15" ht="15.75">
      <c r="A15" s="7">
        <v>7</v>
      </c>
      <c r="B15" s="27" t="s">
        <v>24</v>
      </c>
      <c r="C15" s="7" t="s">
        <v>13</v>
      </c>
      <c r="D15" s="7">
        <v>3</v>
      </c>
      <c r="E15" s="8">
        <v>1711</v>
      </c>
      <c r="F15" s="8">
        <f t="shared" si="0"/>
        <v>5133</v>
      </c>
      <c r="G15" s="8">
        <v>1990</v>
      </c>
      <c r="H15" s="8">
        <f t="shared" si="1"/>
        <v>5970</v>
      </c>
      <c r="I15" s="8">
        <v>1852</v>
      </c>
      <c r="J15" s="8">
        <f t="shared" si="2"/>
        <v>5556</v>
      </c>
      <c r="K15" s="49"/>
      <c r="L15" s="19"/>
      <c r="M15" s="19"/>
      <c r="N15" s="19"/>
      <c r="O15" s="19"/>
    </row>
    <row r="16" spans="1:15" ht="15.75">
      <c r="A16" s="7">
        <v>8</v>
      </c>
      <c r="B16" s="27" t="s">
        <v>25</v>
      </c>
      <c r="C16" s="7" t="s">
        <v>28</v>
      </c>
      <c r="D16" s="7">
        <v>3</v>
      </c>
      <c r="E16" s="8">
        <v>1355</v>
      </c>
      <c r="F16" s="8">
        <f t="shared" si="0"/>
        <v>4065</v>
      </c>
      <c r="G16" s="8">
        <v>1768</v>
      </c>
      <c r="H16" s="8">
        <f t="shared" si="1"/>
        <v>5304</v>
      </c>
      <c r="I16" s="8">
        <v>1890</v>
      </c>
      <c r="J16" s="8">
        <f t="shared" si="2"/>
        <v>5670</v>
      </c>
      <c r="K16" s="49"/>
      <c r="L16" s="19"/>
      <c r="M16" s="19"/>
      <c r="N16" s="19"/>
      <c r="O16" s="19"/>
    </row>
    <row r="17" spans="1:15" ht="15.75">
      <c r="A17" s="7">
        <v>9</v>
      </c>
      <c r="B17" s="27" t="s">
        <v>26</v>
      </c>
      <c r="C17" s="7" t="s">
        <v>28</v>
      </c>
      <c r="D17" s="7">
        <v>3</v>
      </c>
      <c r="E17" s="8">
        <v>2267</v>
      </c>
      <c r="F17" s="8">
        <f t="shared" si="0"/>
        <v>6801</v>
      </c>
      <c r="G17" s="8">
        <v>2330</v>
      </c>
      <c r="H17" s="8">
        <f t="shared" si="1"/>
        <v>6990</v>
      </c>
      <c r="I17" s="8">
        <v>1740</v>
      </c>
      <c r="J17" s="8">
        <f t="shared" si="2"/>
        <v>5220</v>
      </c>
      <c r="K17" s="49"/>
      <c r="L17" s="19"/>
      <c r="M17" s="19"/>
      <c r="N17" s="19"/>
      <c r="O17" s="19"/>
    </row>
    <row r="18" spans="1:15" ht="15.75">
      <c r="A18" s="7">
        <v>10</v>
      </c>
      <c r="B18" s="27" t="s">
        <v>27</v>
      </c>
      <c r="C18" s="7" t="s">
        <v>13</v>
      </c>
      <c r="D18" s="7">
        <v>3</v>
      </c>
      <c r="E18" s="8">
        <v>670</v>
      </c>
      <c r="F18" s="8">
        <f t="shared" si="0"/>
        <v>2010</v>
      </c>
      <c r="G18" s="8">
        <v>539</v>
      </c>
      <c r="H18" s="8">
        <f t="shared" si="1"/>
        <v>1617</v>
      </c>
      <c r="I18" s="8">
        <v>690</v>
      </c>
      <c r="J18" s="8">
        <f t="shared" si="2"/>
        <v>2070</v>
      </c>
      <c r="K18" s="49"/>
      <c r="L18" s="19"/>
      <c r="M18" s="19"/>
      <c r="N18" s="19"/>
      <c r="O18" s="19"/>
    </row>
    <row r="19" spans="1:15" ht="33.75" customHeight="1">
      <c r="A19" s="29" t="s">
        <v>6</v>
      </c>
      <c r="B19" s="29"/>
      <c r="C19" s="15"/>
      <c r="D19" s="15"/>
      <c r="E19" s="15"/>
      <c r="F19" s="22">
        <f>SUM(F9:F18)</f>
        <v>120296</v>
      </c>
      <c r="G19" s="16"/>
      <c r="H19" s="23">
        <f>SUM(H9:H18)</f>
        <v>133361</v>
      </c>
      <c r="I19" s="24"/>
      <c r="J19" s="22">
        <f>SUM(J9:J18)</f>
        <v>106132</v>
      </c>
      <c r="K19" s="50"/>
      <c r="L19" s="20"/>
      <c r="M19" s="19"/>
      <c r="N19" s="19"/>
      <c r="O19" s="19"/>
    </row>
    <row r="20" spans="1:15" ht="32.25" customHeight="1">
      <c r="A20" s="52" t="s">
        <v>35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20"/>
      <c r="M20" s="19"/>
      <c r="N20" s="19"/>
      <c r="O20" s="19"/>
    </row>
    <row r="21" spans="1:15" ht="25.5" customHeight="1">
      <c r="A21" s="37" t="s">
        <v>17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20"/>
      <c r="M21" s="19"/>
      <c r="N21" s="19"/>
      <c r="O21" s="19"/>
    </row>
    <row r="22" spans="1:15" ht="48.75" customHeight="1">
      <c r="A22" s="35" t="s">
        <v>32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20"/>
      <c r="M22" s="19"/>
      <c r="N22" s="19"/>
      <c r="O22" s="19"/>
    </row>
    <row r="23" spans="1:15" ht="113.25" customHeight="1">
      <c r="A23" s="37" t="s">
        <v>31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0"/>
      <c r="M23" s="19"/>
      <c r="N23" s="19"/>
      <c r="O23" s="19"/>
    </row>
    <row r="24" spans="1:15" ht="105.75" customHeight="1">
      <c r="A24" s="37" t="s">
        <v>33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20"/>
      <c r="M24" s="19"/>
      <c r="N24" s="19"/>
      <c r="O24" s="19"/>
    </row>
    <row r="25" spans="1:17" ht="95.25" customHeight="1">
      <c r="A25" s="28" t="s">
        <v>34</v>
      </c>
      <c r="B25" s="28"/>
      <c r="C25" s="28"/>
      <c r="D25" s="28"/>
      <c r="E25" s="28"/>
      <c r="F25" s="28"/>
      <c r="G25" s="28"/>
      <c r="H25" s="28"/>
      <c r="I25" s="9"/>
      <c r="J25" s="9"/>
      <c r="K25" s="9"/>
      <c r="L25" s="9"/>
      <c r="M25" s="9"/>
      <c r="N25" s="9"/>
      <c r="O25" s="10"/>
      <c r="P25" s="10"/>
      <c r="Q25" s="10"/>
    </row>
    <row r="26" ht="16.5" customHeight="1">
      <c r="B26" s="4" t="s">
        <v>8</v>
      </c>
    </row>
    <row r="27" ht="12" customHeight="1">
      <c r="B27" s="1"/>
    </row>
    <row r="28" ht="16.5" customHeight="1">
      <c r="B28" s="1"/>
    </row>
    <row r="29" spans="1:2" ht="16.5" customHeight="1">
      <c r="A29" s="1" t="s">
        <v>18</v>
      </c>
      <c r="B29" s="1"/>
    </row>
    <row r="30" spans="1:2" ht="16.5" customHeight="1">
      <c r="A30" s="1" t="s">
        <v>19</v>
      </c>
      <c r="B30" s="1"/>
    </row>
    <row r="31" ht="11.25" customHeight="1">
      <c r="B31" s="1"/>
    </row>
    <row r="32" ht="40.5" customHeight="1">
      <c r="B32" s="1"/>
    </row>
    <row r="33" ht="39" customHeight="1">
      <c r="B33" s="1"/>
    </row>
    <row r="34" ht="55.5" customHeight="1">
      <c r="B34" s="1"/>
    </row>
    <row r="35" ht="45" customHeight="1">
      <c r="B35" s="1"/>
    </row>
    <row r="36" ht="51" customHeight="1">
      <c r="B36" s="1"/>
    </row>
    <row r="37" ht="48.75" customHeight="1">
      <c r="B37" s="1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</sheetData>
  <sheetProtection selectLockedCells="1" selectUnlockedCells="1"/>
  <mergeCells count="22">
    <mergeCell ref="O5:O6"/>
    <mergeCell ref="K9:K19"/>
    <mergeCell ref="A23:K23"/>
    <mergeCell ref="A5:A8"/>
    <mergeCell ref="B5:B8"/>
    <mergeCell ref="D5:D8"/>
    <mergeCell ref="A21:K21"/>
    <mergeCell ref="A20:K20"/>
    <mergeCell ref="A2:K2"/>
    <mergeCell ref="A3:K3"/>
    <mergeCell ref="A4:K4"/>
    <mergeCell ref="E5:J6"/>
    <mergeCell ref="K5:K6"/>
    <mergeCell ref="I7:J7"/>
    <mergeCell ref="A25:H25"/>
    <mergeCell ref="A19:B19"/>
    <mergeCell ref="K7:K8"/>
    <mergeCell ref="E7:F7"/>
    <mergeCell ref="G7:H7"/>
    <mergeCell ref="C5:C8"/>
    <mergeCell ref="A22:K22"/>
    <mergeCell ref="A24:K24"/>
  </mergeCells>
  <printOptions horizontalCentered="1"/>
  <pageMargins left="0.3937007874015748" right="0.1968503937007874" top="0.3937007874015748" bottom="0.3937007874015748" header="0" footer="0"/>
  <pageSetup firstPageNumber="1" useFirstPageNumber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Марина Васильевна</dc:creator>
  <cp:keywords/>
  <dc:description/>
  <cp:lastModifiedBy>prosin</cp:lastModifiedBy>
  <cp:lastPrinted>2016-09-27T08:09:27Z</cp:lastPrinted>
  <dcterms:created xsi:type="dcterms:W3CDTF">2013-11-09T12:12:02Z</dcterms:created>
  <dcterms:modified xsi:type="dcterms:W3CDTF">2016-09-27T08:09:28Z</dcterms:modified>
  <cp:category/>
  <cp:version/>
  <cp:contentType/>
  <cp:contentStatus/>
</cp:coreProperties>
</file>