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955" activeTab="0"/>
  </bookViews>
  <sheets>
    <sheet name="бюджет" sheetId="1" r:id="rId1"/>
  </sheets>
  <definedNames/>
  <calcPr fullCalcOnLoad="1"/>
</workbook>
</file>

<file path=xl/sharedStrings.xml><?xml version="1.0" encoding="utf-8"?>
<sst xmlns="http://schemas.openxmlformats.org/spreadsheetml/2006/main" count="100" uniqueCount="58">
  <si>
    <t>Законопроект</t>
  </si>
  <si>
    <t>2014 год, тыс. рублей</t>
  </si>
  <si>
    <t>2015 год, тыс. рублей</t>
  </si>
  <si>
    <t>2016 год, тыс. рублей</t>
  </si>
  <si>
    <t>01 0 0000</t>
  </si>
  <si>
    <t>02 0 0000</t>
  </si>
  <si>
    <t>03 0 0000</t>
  </si>
  <si>
    <t>04 0 0000</t>
  </si>
  <si>
    <t>05 0 0000</t>
  </si>
  <si>
    <t>06 0 0000</t>
  </si>
  <si>
    <t>07 0 0000</t>
  </si>
  <si>
    <t>08 0 0000</t>
  </si>
  <si>
    <t>09 0 0000</t>
  </si>
  <si>
    <t>10 0 0000</t>
  </si>
  <si>
    <t>11 0 0000</t>
  </si>
  <si>
    <t>12 0 0000</t>
  </si>
  <si>
    <t>13 0 0000</t>
  </si>
  <si>
    <t>14 0 0000</t>
  </si>
  <si>
    <t>15 0 0000</t>
  </si>
  <si>
    <t>16 0 0000</t>
  </si>
  <si>
    <t>17 0 0000</t>
  </si>
  <si>
    <t>18 0 0000</t>
  </si>
  <si>
    <t>19 0 0000</t>
  </si>
  <si>
    <t>20 0 0000</t>
  </si>
  <si>
    <t>21 0 0000</t>
  </si>
  <si>
    <t>Итого</t>
  </si>
  <si>
    <t>Наименование государственной программы</t>
  </si>
  <si>
    <t>Развитие образования</t>
  </si>
  <si>
    <t>Развитие сферы труда и занятости населения</t>
  </si>
  <si>
    <t>Развитие здравоохранения</t>
  </si>
  <si>
    <t>Социальная поддержка граждан</t>
  </si>
  <si>
    <t>Развитие жилищно-коммунального хозяйства, защита населения и территории от чрезвычайных ситуаций</t>
  </si>
  <si>
    <t>Развитие градостроительства, строительства и архетектуры</t>
  </si>
  <si>
    <t>Сохранение и развитие культуры</t>
  </si>
  <si>
    <t>Охрана окружающей среды</t>
  </si>
  <si>
    <t>Развитие физической культуры и спорта</t>
  </si>
  <si>
    <t>Молодежная политика</t>
  </si>
  <si>
    <t>Управление финансами</t>
  </si>
  <si>
    <t>Управление имуществом</t>
  </si>
  <si>
    <t>Межнациональные отношения и поддержка казачества</t>
  </si>
  <si>
    <t>Модернизация экономики, развитие инноваций, малого и среднего бизнеса, поддержка конкуренции и улучшение инвестиционного климата</t>
  </si>
  <si>
    <t>Развитие транспортной системы и обеспечение безопасности дорожного движения</t>
  </si>
  <si>
    <t>Развитие сельского хозяйства</t>
  </si>
  <si>
    <t>Профилактика, лечение и предупреждение болезней животных</t>
  </si>
  <si>
    <t>Развитие пищевой и перерабатывающей промышленности, потребительского рынка</t>
  </si>
  <si>
    <t>Туристско-рекреационный комплекс</t>
  </si>
  <si>
    <t>Развитие энергетики, промышленности и связи</t>
  </si>
  <si>
    <t>Развитие транспортного комплекса</t>
  </si>
  <si>
    <t>Общий объем финансирования</t>
  </si>
  <si>
    <t>Код государственной программы</t>
  </si>
  <si>
    <t>бюджет Ставропольского края</t>
  </si>
  <si>
    <t>федеральный бюджет</t>
  </si>
  <si>
    <t>Объем расходов по проектам госпрограмм, тыс. рублей</t>
  </si>
  <si>
    <t>Отклонение законопроекта от паспорта (гр. 7 - гр.4)</t>
  </si>
  <si>
    <t>Отклонение законопроекта от паспорта (гр. 11 - гр. 6)</t>
  </si>
  <si>
    <t>Отклонение законопроекта от паспорта (гр. 9 - гр. 5)</t>
  </si>
  <si>
    <t>Анализ паспортов проектов государственных программ Ставропольского края и показателей законопроекта</t>
  </si>
  <si>
    <t>Приложение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</si>
</sst>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2"/>
    </font>
    <font>
      <b/>
      <sz val="12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sz val="20"/>
      <color indexed="8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sz val="20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164" fontId="3" fillId="0" borderId="10" xfId="52" applyNumberFormat="1" applyFont="1" applyFill="1" applyBorder="1" applyAlignment="1" applyProtection="1">
      <alignment horizontal="center" vertical="center"/>
      <protection hidden="1"/>
    </xf>
    <xf numFmtId="164" fontId="44" fillId="0" borderId="10" xfId="0" applyNumberFormat="1" applyFont="1" applyBorder="1" applyAlignment="1">
      <alignment horizontal="center" vertical="center"/>
    </xf>
    <xf numFmtId="164" fontId="45" fillId="0" borderId="10" xfId="0" applyNumberFormat="1" applyFont="1" applyBorder="1" applyAlignment="1">
      <alignment horizontal="center" vertical="center"/>
    </xf>
    <xf numFmtId="16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="90" zoomScaleNormal="90" workbookViewId="0" topLeftCell="A1">
      <selection activeCell="B56" sqref="B56:B58"/>
    </sheetView>
  </sheetViews>
  <sheetFormatPr defaultColWidth="9.140625" defaultRowHeight="15"/>
  <cols>
    <col min="1" max="1" width="44.140625" style="4" customWidth="1"/>
    <col min="2" max="2" width="17.28125" style="4" bestFit="1" customWidth="1"/>
    <col min="3" max="3" width="16.8515625" style="4" customWidth="1"/>
    <col min="4" max="6" width="13.140625" style="4" customWidth="1"/>
    <col min="7" max="7" width="14.00390625" style="4" customWidth="1"/>
    <col min="8" max="8" width="15.28125" style="4" customWidth="1"/>
    <col min="9" max="9" width="14.00390625" style="4" customWidth="1"/>
    <col min="10" max="10" width="14.7109375" style="4" bestFit="1" customWidth="1"/>
    <col min="11" max="11" width="14.00390625" style="4" customWidth="1"/>
    <col min="12" max="12" width="15.421875" style="4" customWidth="1"/>
    <col min="13" max="16384" width="9.140625" style="4" customWidth="1"/>
  </cols>
  <sheetData>
    <row r="1" spans="11:12" ht="26.25">
      <c r="K1" s="19" t="s">
        <v>57</v>
      </c>
      <c r="L1" s="19"/>
    </row>
    <row r="3" spans="1:12" ht="26.25">
      <c r="A3" s="18" t="s">
        <v>56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5" spans="1:12" s="1" customFormat="1" ht="15" customHeight="1">
      <c r="A5" s="17" t="s">
        <v>26</v>
      </c>
      <c r="B5" s="17" t="s">
        <v>49</v>
      </c>
      <c r="C5" s="17" t="s">
        <v>52</v>
      </c>
      <c r="D5" s="17"/>
      <c r="E5" s="17"/>
      <c r="F5" s="17"/>
      <c r="G5" s="15" t="s">
        <v>1</v>
      </c>
      <c r="H5" s="16"/>
      <c r="I5" s="15" t="s">
        <v>2</v>
      </c>
      <c r="J5" s="16"/>
      <c r="K5" s="15" t="s">
        <v>3</v>
      </c>
      <c r="L5" s="16"/>
    </row>
    <row r="6" spans="1:12" s="2" customFormat="1" ht="63">
      <c r="A6" s="17"/>
      <c r="B6" s="17"/>
      <c r="C6" s="6" t="s">
        <v>48</v>
      </c>
      <c r="D6" s="7">
        <v>2014</v>
      </c>
      <c r="E6" s="7">
        <v>2015</v>
      </c>
      <c r="F6" s="7">
        <v>2016</v>
      </c>
      <c r="G6" s="6" t="s">
        <v>0</v>
      </c>
      <c r="H6" s="6" t="s">
        <v>53</v>
      </c>
      <c r="I6" s="6" t="s">
        <v>0</v>
      </c>
      <c r="J6" s="6" t="s">
        <v>55</v>
      </c>
      <c r="K6" s="6" t="s">
        <v>0</v>
      </c>
      <c r="L6" s="6" t="s">
        <v>54</v>
      </c>
    </row>
    <row r="7" spans="1:12" s="2" customFormat="1" ht="15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</row>
    <row r="8" spans="1:12" s="5" customFormat="1" ht="15.75">
      <c r="A8" s="8" t="s">
        <v>29</v>
      </c>
      <c r="B8" s="13" t="s">
        <v>4</v>
      </c>
      <c r="C8" s="9">
        <f>C9+C10</f>
        <v>49452541.49</v>
      </c>
      <c r="D8" s="9">
        <f>D9+D10</f>
        <v>15055425.27</v>
      </c>
      <c r="E8" s="9">
        <f>E9+E10</f>
        <v>17198145.79</v>
      </c>
      <c r="F8" s="9">
        <f>F9+F10</f>
        <v>17198970.43</v>
      </c>
      <c r="G8" s="9">
        <v>15238670.4</v>
      </c>
      <c r="H8" s="10">
        <f>G8-D8</f>
        <v>183245.13000000082</v>
      </c>
      <c r="I8" s="9">
        <v>16854158.11</v>
      </c>
      <c r="J8" s="10">
        <f>I8-E8</f>
        <v>-343987.6799999997</v>
      </c>
      <c r="K8" s="9">
        <v>17772820.36</v>
      </c>
      <c r="L8" s="10">
        <f>K8-F8</f>
        <v>573849.9299999997</v>
      </c>
    </row>
    <row r="9" spans="1:12" s="5" customFormat="1" ht="15.75" hidden="1">
      <c r="A9" s="8" t="s">
        <v>50</v>
      </c>
      <c r="B9" s="13"/>
      <c r="C9" s="9">
        <f>D9+E9+F9</f>
        <v>47875181.79</v>
      </c>
      <c r="D9" s="10">
        <v>14520089.37</v>
      </c>
      <c r="E9" s="10">
        <v>16677133.89</v>
      </c>
      <c r="F9" s="10">
        <v>16677958.53</v>
      </c>
      <c r="G9" s="9"/>
      <c r="H9" s="10"/>
      <c r="I9" s="9"/>
      <c r="J9" s="10"/>
      <c r="K9" s="9"/>
      <c r="L9" s="10"/>
    </row>
    <row r="10" spans="1:12" s="5" customFormat="1" ht="15.75" hidden="1">
      <c r="A10" s="8" t="s">
        <v>51</v>
      </c>
      <c r="B10" s="13"/>
      <c r="C10" s="9">
        <f>D10+E10+F10</f>
        <v>1577359.7000000002</v>
      </c>
      <c r="D10" s="10">
        <v>535335.9</v>
      </c>
      <c r="E10" s="10">
        <v>521011.9</v>
      </c>
      <c r="F10" s="10">
        <v>521011.9</v>
      </c>
      <c r="G10" s="9"/>
      <c r="H10" s="10"/>
      <c r="I10" s="9"/>
      <c r="J10" s="10"/>
      <c r="K10" s="9"/>
      <c r="L10" s="10"/>
    </row>
    <row r="11" spans="1:12" s="5" customFormat="1" ht="15.75">
      <c r="A11" s="8" t="s">
        <v>27</v>
      </c>
      <c r="B11" s="13" t="s">
        <v>5</v>
      </c>
      <c r="C11" s="9">
        <f>C12+C13</f>
        <v>56088690.42</v>
      </c>
      <c r="D11" s="9">
        <f>D12+D13</f>
        <v>17581634.32</v>
      </c>
      <c r="E11" s="9">
        <f>E12+E13</f>
        <v>18572226.46</v>
      </c>
      <c r="F11" s="9">
        <f>F12+F13</f>
        <v>19934829.64</v>
      </c>
      <c r="G11" s="9">
        <v>18897156.61</v>
      </c>
      <c r="H11" s="10">
        <f>G11-D11</f>
        <v>1315522.289999999</v>
      </c>
      <c r="I11" s="9">
        <v>20455890.18</v>
      </c>
      <c r="J11" s="10">
        <f>I11-E11</f>
        <v>1883663.7199999988</v>
      </c>
      <c r="K11" s="9">
        <v>20529276.5</v>
      </c>
      <c r="L11" s="10">
        <f>K11-F11</f>
        <v>594446.8599999994</v>
      </c>
    </row>
    <row r="12" spans="1:12" s="5" customFormat="1" ht="15.75" hidden="1">
      <c r="A12" s="8" t="s">
        <v>50</v>
      </c>
      <c r="B12" s="13"/>
      <c r="C12" s="9">
        <f>D12+E12+F12</f>
        <v>55804314.83</v>
      </c>
      <c r="D12" s="10">
        <v>17484416.42</v>
      </c>
      <c r="E12" s="10">
        <v>18478736.36</v>
      </c>
      <c r="F12" s="10">
        <v>19841162.05</v>
      </c>
      <c r="G12" s="9"/>
      <c r="H12" s="10"/>
      <c r="I12" s="9"/>
      <c r="J12" s="10"/>
      <c r="K12" s="9"/>
      <c r="L12" s="10"/>
    </row>
    <row r="13" spans="1:12" s="5" customFormat="1" ht="15.75" hidden="1">
      <c r="A13" s="8" t="s">
        <v>51</v>
      </c>
      <c r="B13" s="13"/>
      <c r="C13" s="9">
        <f>D13+E13+F13</f>
        <v>284375.58999999997</v>
      </c>
      <c r="D13" s="10">
        <v>97217.9</v>
      </c>
      <c r="E13" s="10">
        <v>93490.1</v>
      </c>
      <c r="F13" s="10">
        <v>93667.59</v>
      </c>
      <c r="G13" s="9"/>
      <c r="H13" s="10"/>
      <c r="I13" s="9"/>
      <c r="J13" s="10"/>
      <c r="K13" s="9"/>
      <c r="L13" s="10"/>
    </row>
    <row r="14" spans="1:12" s="5" customFormat="1" ht="18.75" customHeight="1">
      <c r="A14" s="8" t="s">
        <v>28</v>
      </c>
      <c r="B14" s="13" t="s">
        <v>6</v>
      </c>
      <c r="C14" s="9">
        <f>C15+C16</f>
        <v>3389432.2299999995</v>
      </c>
      <c r="D14" s="9">
        <f>D15+D16</f>
        <v>1127709.89</v>
      </c>
      <c r="E14" s="9">
        <f>E15+E16</f>
        <v>1130861.17</v>
      </c>
      <c r="F14" s="9">
        <f>F15+F16</f>
        <v>1130861.17</v>
      </c>
      <c r="G14" s="9">
        <v>936893.24</v>
      </c>
      <c r="H14" s="10">
        <f>G14-D14</f>
        <v>-190816.6499999999</v>
      </c>
      <c r="I14" s="9">
        <v>959608.4</v>
      </c>
      <c r="J14" s="10">
        <f>I14-E14</f>
        <v>-171252.7699999999</v>
      </c>
      <c r="K14" s="9">
        <v>957644.88</v>
      </c>
      <c r="L14" s="10">
        <f>K14-F14</f>
        <v>-173216.28999999992</v>
      </c>
    </row>
    <row r="15" spans="1:12" s="5" customFormat="1" ht="15.75" hidden="1">
      <c r="A15" s="8" t="s">
        <v>50</v>
      </c>
      <c r="B15" s="13"/>
      <c r="C15" s="9">
        <f>D15+E15+F15</f>
        <v>1075721.13</v>
      </c>
      <c r="D15" s="10">
        <v>357928.19</v>
      </c>
      <c r="E15" s="10">
        <v>358896.47</v>
      </c>
      <c r="F15" s="10">
        <v>358896.47</v>
      </c>
      <c r="G15" s="9"/>
      <c r="H15" s="10"/>
      <c r="I15" s="9"/>
      <c r="J15" s="10"/>
      <c r="K15" s="9"/>
      <c r="L15" s="10"/>
    </row>
    <row r="16" spans="1:12" s="5" customFormat="1" ht="15.75" hidden="1">
      <c r="A16" s="8" t="s">
        <v>51</v>
      </c>
      <c r="B16" s="13"/>
      <c r="C16" s="9">
        <f>D16+E16+F16</f>
        <v>2313711.0999999996</v>
      </c>
      <c r="D16" s="10">
        <v>769781.7</v>
      </c>
      <c r="E16" s="10">
        <v>771964.7</v>
      </c>
      <c r="F16" s="10">
        <v>771964.7</v>
      </c>
      <c r="G16" s="9"/>
      <c r="H16" s="10"/>
      <c r="I16" s="9"/>
      <c r="J16" s="10"/>
      <c r="K16" s="9"/>
      <c r="L16" s="10"/>
    </row>
    <row r="17" spans="1:12" s="5" customFormat="1" ht="15.75">
      <c r="A17" s="8" t="s">
        <v>30</v>
      </c>
      <c r="B17" s="13" t="s">
        <v>7</v>
      </c>
      <c r="C17" s="9">
        <f>C18+C19</f>
        <v>48661242</v>
      </c>
      <c r="D17" s="9">
        <f>D18+D19</f>
        <v>15185126.34</v>
      </c>
      <c r="E17" s="9">
        <f>E18+E19</f>
        <v>16496290.98</v>
      </c>
      <c r="F17" s="9">
        <f>F18+F19</f>
        <v>16979824.68</v>
      </c>
      <c r="G17" s="9">
        <v>16224335.61</v>
      </c>
      <c r="H17" s="10">
        <f>G17-D17</f>
        <v>1039209.2699999996</v>
      </c>
      <c r="I17" s="9">
        <v>17190140.8</v>
      </c>
      <c r="J17" s="10">
        <f>I17-E17</f>
        <v>693849.8200000003</v>
      </c>
      <c r="K17" s="9">
        <v>18087815.93</v>
      </c>
      <c r="L17" s="10">
        <f>K17-F17</f>
        <v>1107991.25</v>
      </c>
    </row>
    <row r="18" spans="1:12" s="5" customFormat="1" ht="15.75" hidden="1">
      <c r="A18" s="8" t="s">
        <v>50</v>
      </c>
      <c r="B18" s="13"/>
      <c r="C18" s="9">
        <f>D18+E18+F18</f>
        <v>39356960.55</v>
      </c>
      <c r="D18" s="10">
        <v>12304545.39</v>
      </c>
      <c r="E18" s="10">
        <v>13284440.73</v>
      </c>
      <c r="F18" s="10">
        <v>13767974.43</v>
      </c>
      <c r="G18" s="9"/>
      <c r="H18" s="10"/>
      <c r="I18" s="9"/>
      <c r="J18" s="10"/>
      <c r="K18" s="9"/>
      <c r="L18" s="10"/>
    </row>
    <row r="19" spans="1:12" s="5" customFormat="1" ht="15.75" hidden="1">
      <c r="A19" s="8" t="s">
        <v>51</v>
      </c>
      <c r="B19" s="13"/>
      <c r="C19" s="9">
        <f>D19+E19+F19</f>
        <v>9304281.45</v>
      </c>
      <c r="D19" s="10">
        <v>2880580.95</v>
      </c>
      <c r="E19" s="10">
        <v>3211850.25</v>
      </c>
      <c r="F19" s="10">
        <v>3211850.25</v>
      </c>
      <c r="G19" s="9"/>
      <c r="H19" s="10"/>
      <c r="I19" s="9"/>
      <c r="J19" s="10"/>
      <c r="K19" s="9"/>
      <c r="L19" s="10"/>
    </row>
    <row r="20" spans="1:12" s="5" customFormat="1" ht="47.25">
      <c r="A20" s="8" t="s">
        <v>31</v>
      </c>
      <c r="B20" s="13" t="s">
        <v>8</v>
      </c>
      <c r="C20" s="9">
        <f>C21</f>
        <v>4103128.5700000003</v>
      </c>
      <c r="D20" s="9">
        <f>D21</f>
        <v>1352435.96</v>
      </c>
      <c r="E20" s="9">
        <f>E21</f>
        <v>1371617.77</v>
      </c>
      <c r="F20" s="9">
        <f>F21</f>
        <v>1379074.84</v>
      </c>
      <c r="G20" s="9">
        <v>1467065.96</v>
      </c>
      <c r="H20" s="10">
        <f>G20-D20</f>
        <v>114630</v>
      </c>
      <c r="I20" s="9">
        <v>1235536.83</v>
      </c>
      <c r="J20" s="10">
        <f>I20-E20</f>
        <v>-136080.93999999994</v>
      </c>
      <c r="K20" s="9">
        <v>1219793.61</v>
      </c>
      <c r="L20" s="10">
        <f>K20-F20</f>
        <v>-159281.22999999998</v>
      </c>
    </row>
    <row r="21" spans="1:12" s="5" customFormat="1" ht="15.75" hidden="1">
      <c r="A21" s="8" t="s">
        <v>50</v>
      </c>
      <c r="B21" s="13"/>
      <c r="C21" s="9">
        <f>D21+E21+F21</f>
        <v>4103128.5700000003</v>
      </c>
      <c r="D21" s="10">
        <v>1352435.96</v>
      </c>
      <c r="E21" s="10">
        <v>1371617.77</v>
      </c>
      <c r="F21" s="10">
        <v>1379074.84</v>
      </c>
      <c r="G21" s="9"/>
      <c r="H21" s="10"/>
      <c r="I21" s="9"/>
      <c r="J21" s="10"/>
      <c r="K21" s="9"/>
      <c r="L21" s="10"/>
    </row>
    <row r="22" spans="1:12" s="5" customFormat="1" ht="15.75" hidden="1">
      <c r="A22" s="8" t="s">
        <v>51</v>
      </c>
      <c r="B22" s="13"/>
      <c r="C22" s="9">
        <f>D22</f>
        <v>0</v>
      </c>
      <c r="D22" s="10">
        <v>0</v>
      </c>
      <c r="E22" s="10">
        <v>0</v>
      </c>
      <c r="F22" s="10">
        <v>0</v>
      </c>
      <c r="G22" s="9"/>
      <c r="H22" s="10"/>
      <c r="I22" s="9"/>
      <c r="J22" s="10"/>
      <c r="K22" s="9"/>
      <c r="L22" s="10"/>
    </row>
    <row r="23" spans="1:12" s="5" customFormat="1" ht="31.5">
      <c r="A23" s="8" t="s">
        <v>32</v>
      </c>
      <c r="B23" s="13" t="s">
        <v>9</v>
      </c>
      <c r="C23" s="9">
        <f>C24+C25</f>
        <v>2312812.71</v>
      </c>
      <c r="D23" s="9">
        <f>D24+D25</f>
        <v>530664.27</v>
      </c>
      <c r="E23" s="9">
        <f>E24+E25</f>
        <v>525457.45</v>
      </c>
      <c r="F23" s="9">
        <f>F24+F25</f>
        <v>1256690.99</v>
      </c>
      <c r="G23" s="9">
        <v>405241.66</v>
      </c>
      <c r="H23" s="10">
        <f>G23-D23</f>
        <v>-125422.61000000004</v>
      </c>
      <c r="I23" s="9">
        <v>281306.06</v>
      </c>
      <c r="J23" s="10">
        <f>I23-E23</f>
        <v>-244151.38999999996</v>
      </c>
      <c r="K23" s="9">
        <v>281547.13</v>
      </c>
      <c r="L23" s="10">
        <f>K23-F23</f>
        <v>-975143.86</v>
      </c>
    </row>
    <row r="24" spans="1:12" s="5" customFormat="1" ht="15.75" hidden="1">
      <c r="A24" s="8" t="s">
        <v>50</v>
      </c>
      <c r="B24" s="13"/>
      <c r="C24" s="9">
        <f>D24+E24+F24</f>
        <v>886485.99</v>
      </c>
      <c r="D24" s="10">
        <v>303298.63</v>
      </c>
      <c r="E24" s="10">
        <v>288491.91</v>
      </c>
      <c r="F24" s="10">
        <v>294695.45</v>
      </c>
      <c r="G24" s="9"/>
      <c r="H24" s="10"/>
      <c r="I24" s="9"/>
      <c r="J24" s="10"/>
      <c r="K24" s="9"/>
      <c r="L24" s="10"/>
    </row>
    <row r="25" spans="1:12" s="5" customFormat="1" ht="15.75" hidden="1">
      <c r="A25" s="8" t="s">
        <v>51</v>
      </c>
      <c r="B25" s="13"/>
      <c r="C25" s="9">
        <f>D25+E25+F25</f>
        <v>1426326.7200000002</v>
      </c>
      <c r="D25" s="10">
        <v>227365.64</v>
      </c>
      <c r="E25" s="10">
        <v>236965.54</v>
      </c>
      <c r="F25" s="10">
        <v>961995.54</v>
      </c>
      <c r="G25" s="9"/>
      <c r="H25" s="10"/>
      <c r="I25" s="9"/>
      <c r="J25" s="10"/>
      <c r="K25" s="9"/>
      <c r="L25" s="10"/>
    </row>
    <row r="26" spans="1:12" s="5" customFormat="1" ht="15.75">
      <c r="A26" s="8" t="s">
        <v>33</v>
      </c>
      <c r="B26" s="13" t="s">
        <v>10</v>
      </c>
      <c r="C26" s="9">
        <f>C27+C28</f>
        <v>1571365.04</v>
      </c>
      <c r="D26" s="9">
        <f>D27+D28</f>
        <v>491870.04</v>
      </c>
      <c r="E26" s="9">
        <f>E27+E28</f>
        <v>528064.89</v>
      </c>
      <c r="F26" s="9">
        <f>F27+F28</f>
        <v>551430.11</v>
      </c>
      <c r="G26" s="9">
        <v>587984.01</v>
      </c>
      <c r="H26" s="10">
        <f>G26-D26</f>
        <v>96113.97000000003</v>
      </c>
      <c r="I26" s="9">
        <v>667283.29</v>
      </c>
      <c r="J26" s="10">
        <f>I26-E26</f>
        <v>139218.40000000002</v>
      </c>
      <c r="K26" s="9">
        <v>849823.12</v>
      </c>
      <c r="L26" s="10">
        <f>K26-F26</f>
        <v>298393.01</v>
      </c>
    </row>
    <row r="27" spans="1:12" s="5" customFormat="1" ht="15.75" hidden="1">
      <c r="A27" s="8" t="s">
        <v>50</v>
      </c>
      <c r="B27" s="13"/>
      <c r="C27" s="9">
        <f>D27+E27+F27</f>
        <v>1543661.47</v>
      </c>
      <c r="D27" s="10">
        <v>482691.74</v>
      </c>
      <c r="E27" s="10">
        <v>518844.49</v>
      </c>
      <c r="F27" s="10">
        <v>542125.24</v>
      </c>
      <c r="G27" s="9"/>
      <c r="H27" s="10"/>
      <c r="I27" s="9"/>
      <c r="J27" s="10"/>
      <c r="K27" s="9"/>
      <c r="L27" s="10"/>
    </row>
    <row r="28" spans="1:12" s="5" customFormat="1" ht="15.75" hidden="1">
      <c r="A28" s="8" t="s">
        <v>51</v>
      </c>
      <c r="B28" s="13"/>
      <c r="C28" s="9">
        <f>D28+E28+F28</f>
        <v>27703.57</v>
      </c>
      <c r="D28" s="10">
        <v>9178.3</v>
      </c>
      <c r="E28" s="10">
        <v>9220.4</v>
      </c>
      <c r="F28" s="10">
        <v>9304.87</v>
      </c>
      <c r="G28" s="9"/>
      <c r="H28" s="10"/>
      <c r="I28" s="9"/>
      <c r="J28" s="10"/>
      <c r="K28" s="9"/>
      <c r="L28" s="10"/>
    </row>
    <row r="29" spans="1:12" s="5" customFormat="1" ht="15.75">
      <c r="A29" s="8" t="s">
        <v>34</v>
      </c>
      <c r="B29" s="13" t="s">
        <v>11</v>
      </c>
      <c r="C29" s="9">
        <f>C30+C31</f>
        <v>2969854.23</v>
      </c>
      <c r="D29" s="9">
        <f>D30+D31</f>
        <v>1005622.28</v>
      </c>
      <c r="E29" s="9">
        <f>E30+E31</f>
        <v>1048051.74</v>
      </c>
      <c r="F29" s="9">
        <f>F30+F31</f>
        <v>916180.21</v>
      </c>
      <c r="G29" s="9">
        <v>454280.07</v>
      </c>
      <c r="H29" s="10">
        <f>G29-D29</f>
        <v>-551342.21</v>
      </c>
      <c r="I29" s="9">
        <v>431550</v>
      </c>
      <c r="J29" s="10">
        <f>I29-E29</f>
        <v>-616501.74</v>
      </c>
      <c r="K29" s="9">
        <v>555815.09</v>
      </c>
      <c r="L29" s="10">
        <f>K29-F29</f>
        <v>-360365.12</v>
      </c>
    </row>
    <row r="30" spans="1:12" s="5" customFormat="1" ht="15.75" hidden="1">
      <c r="A30" s="8" t="s">
        <v>50</v>
      </c>
      <c r="B30" s="13"/>
      <c r="C30" s="9">
        <f>D30+E30+F30</f>
        <v>963704.5499999999</v>
      </c>
      <c r="D30" s="10">
        <v>318230.48</v>
      </c>
      <c r="E30" s="10">
        <v>318842.44</v>
      </c>
      <c r="F30" s="10">
        <v>326631.63</v>
      </c>
      <c r="G30" s="9"/>
      <c r="H30" s="10"/>
      <c r="I30" s="9"/>
      <c r="J30" s="10"/>
      <c r="K30" s="9"/>
      <c r="L30" s="10"/>
    </row>
    <row r="31" spans="1:12" s="5" customFormat="1" ht="15.75" hidden="1">
      <c r="A31" s="8" t="s">
        <v>51</v>
      </c>
      <c r="B31" s="13"/>
      <c r="C31" s="9">
        <f>D31+E31+F31</f>
        <v>2006149.6800000002</v>
      </c>
      <c r="D31" s="10">
        <v>687391.8</v>
      </c>
      <c r="E31" s="10">
        <v>729209.3</v>
      </c>
      <c r="F31" s="10">
        <v>589548.58</v>
      </c>
      <c r="G31" s="9"/>
      <c r="H31" s="10"/>
      <c r="I31" s="9"/>
      <c r="J31" s="10"/>
      <c r="K31" s="9"/>
      <c r="L31" s="10"/>
    </row>
    <row r="32" spans="1:12" s="5" customFormat="1" ht="15.75">
      <c r="A32" s="8" t="s">
        <v>35</v>
      </c>
      <c r="B32" s="13" t="s">
        <v>12</v>
      </c>
      <c r="C32" s="9">
        <f>C33+C34</f>
        <v>373655.62</v>
      </c>
      <c r="D32" s="9">
        <f>D33+D34</f>
        <v>107392.28</v>
      </c>
      <c r="E32" s="9">
        <f>E33+E34</f>
        <v>133131.67</v>
      </c>
      <c r="F32" s="9">
        <f>F33+F34</f>
        <v>133131.67</v>
      </c>
      <c r="G32" s="9">
        <v>222762.86</v>
      </c>
      <c r="H32" s="10">
        <f>G32-D32</f>
        <v>115370.57999999999</v>
      </c>
      <c r="I32" s="9">
        <v>230979.7</v>
      </c>
      <c r="J32" s="10">
        <f>I32-E32</f>
        <v>97848.03</v>
      </c>
      <c r="K32" s="9">
        <v>218736.28</v>
      </c>
      <c r="L32" s="10">
        <f>K32-F32</f>
        <v>85604.60999999999</v>
      </c>
    </row>
    <row r="33" spans="1:12" s="5" customFormat="1" ht="15.75" hidden="1">
      <c r="A33" s="8" t="s">
        <v>50</v>
      </c>
      <c r="B33" s="13"/>
      <c r="C33" s="9">
        <f>D33+E33+F33</f>
        <v>373655.62</v>
      </c>
      <c r="D33" s="10">
        <v>107392.28</v>
      </c>
      <c r="E33" s="10">
        <v>133131.67</v>
      </c>
      <c r="F33" s="10">
        <v>133131.67</v>
      </c>
      <c r="G33" s="9"/>
      <c r="H33" s="10"/>
      <c r="I33" s="9"/>
      <c r="J33" s="10"/>
      <c r="K33" s="9"/>
      <c r="L33" s="10"/>
    </row>
    <row r="34" spans="1:12" s="5" customFormat="1" ht="15.75" hidden="1">
      <c r="A34" s="8" t="s">
        <v>51</v>
      </c>
      <c r="B34" s="13"/>
      <c r="C34" s="9">
        <f>D34</f>
        <v>0</v>
      </c>
      <c r="D34" s="10">
        <v>0</v>
      </c>
      <c r="E34" s="10">
        <v>0</v>
      </c>
      <c r="F34" s="10">
        <v>0</v>
      </c>
      <c r="G34" s="9"/>
      <c r="H34" s="10"/>
      <c r="I34" s="9"/>
      <c r="J34" s="10"/>
      <c r="K34" s="9"/>
      <c r="L34" s="10"/>
    </row>
    <row r="35" spans="1:12" s="5" customFormat="1" ht="15.75">
      <c r="A35" s="8" t="s">
        <v>36</v>
      </c>
      <c r="B35" s="13" t="s">
        <v>13</v>
      </c>
      <c r="C35" s="9">
        <f>C36+C37</f>
        <v>394685.66000000003</v>
      </c>
      <c r="D35" s="9">
        <f>D36+D37</f>
        <v>131326.46000000002</v>
      </c>
      <c r="E35" s="9">
        <f>E36+E37</f>
        <v>131456.51</v>
      </c>
      <c r="F35" s="9">
        <f>F36+F37</f>
        <v>131902.69</v>
      </c>
      <c r="G35" s="9">
        <v>108965.38</v>
      </c>
      <c r="H35" s="10">
        <f>G35-D35</f>
        <v>-22361.080000000016</v>
      </c>
      <c r="I35" s="9">
        <v>101127.06</v>
      </c>
      <c r="J35" s="10">
        <f>I35-E35</f>
        <v>-30329.45000000001</v>
      </c>
      <c r="K35" s="9">
        <v>101138.63</v>
      </c>
      <c r="L35" s="10">
        <f>K35-F35</f>
        <v>-30764.059999999998</v>
      </c>
    </row>
    <row r="36" spans="1:12" s="5" customFormat="1" ht="15.75" hidden="1">
      <c r="A36" s="8" t="s">
        <v>50</v>
      </c>
      <c r="B36" s="13"/>
      <c r="C36" s="9">
        <f>D36+E36+F36</f>
        <v>244685.66</v>
      </c>
      <c r="D36" s="10">
        <v>81326.46</v>
      </c>
      <c r="E36" s="10">
        <v>81456.51</v>
      </c>
      <c r="F36" s="10">
        <v>81902.69</v>
      </c>
      <c r="G36" s="9"/>
      <c r="H36" s="10"/>
      <c r="I36" s="9"/>
      <c r="J36" s="10"/>
      <c r="K36" s="9"/>
      <c r="L36" s="10"/>
    </row>
    <row r="37" spans="1:12" s="5" customFormat="1" ht="15.75" hidden="1">
      <c r="A37" s="8" t="s">
        <v>51</v>
      </c>
      <c r="B37" s="13"/>
      <c r="C37" s="9">
        <f>D37+E37+F37</f>
        <v>150000</v>
      </c>
      <c r="D37" s="10">
        <v>50000</v>
      </c>
      <c r="E37" s="10">
        <v>50000</v>
      </c>
      <c r="F37" s="10">
        <v>50000</v>
      </c>
      <c r="G37" s="9"/>
      <c r="H37" s="10"/>
      <c r="I37" s="9"/>
      <c r="J37" s="10"/>
      <c r="K37" s="9"/>
      <c r="L37" s="10"/>
    </row>
    <row r="38" spans="1:12" s="5" customFormat="1" ht="15.75">
      <c r="A38" s="8" t="s">
        <v>37</v>
      </c>
      <c r="B38" s="13" t="s">
        <v>14</v>
      </c>
      <c r="C38" s="9">
        <f>C39+C40</f>
        <v>20110212.130000003</v>
      </c>
      <c r="D38" s="9">
        <f>D39+D40</f>
        <v>6920444.85</v>
      </c>
      <c r="E38" s="9">
        <f>E39+E40</f>
        <v>6594883.640000001</v>
      </c>
      <c r="F38" s="9">
        <f>F39+F40</f>
        <v>6594883.640000001</v>
      </c>
      <c r="G38" s="9">
        <v>7715084.13</v>
      </c>
      <c r="H38" s="10">
        <f>G38-D38</f>
        <v>794639.2800000003</v>
      </c>
      <c r="I38" s="9">
        <v>7809495.24</v>
      </c>
      <c r="J38" s="10">
        <f>I38-E38</f>
        <v>1214611.5999999996</v>
      </c>
      <c r="K38" s="9">
        <v>8493617.38</v>
      </c>
      <c r="L38" s="10">
        <f>K38-F38</f>
        <v>1898733.7400000002</v>
      </c>
    </row>
    <row r="39" spans="1:12" s="5" customFormat="1" ht="15.75" hidden="1">
      <c r="A39" s="8" t="s">
        <v>50</v>
      </c>
      <c r="B39" s="13"/>
      <c r="C39" s="9">
        <f>D39+E39+F39</f>
        <v>19966691.53</v>
      </c>
      <c r="D39" s="10">
        <v>6872669.05</v>
      </c>
      <c r="E39" s="10">
        <v>6547011.24</v>
      </c>
      <c r="F39" s="10">
        <v>6547011.24</v>
      </c>
      <c r="G39" s="9"/>
      <c r="H39" s="10"/>
      <c r="I39" s="9"/>
      <c r="J39" s="10"/>
      <c r="K39" s="9"/>
      <c r="L39" s="10"/>
    </row>
    <row r="40" spans="1:12" s="5" customFormat="1" ht="15.75" hidden="1">
      <c r="A40" s="8" t="s">
        <v>51</v>
      </c>
      <c r="B40" s="13"/>
      <c r="C40" s="9">
        <f>D40+E40+F40</f>
        <v>143520.6</v>
      </c>
      <c r="D40" s="10">
        <v>47775.8</v>
      </c>
      <c r="E40" s="10">
        <v>47872.4</v>
      </c>
      <c r="F40" s="10">
        <v>47872.4</v>
      </c>
      <c r="G40" s="9"/>
      <c r="H40" s="10"/>
      <c r="I40" s="9"/>
      <c r="J40" s="10"/>
      <c r="K40" s="9"/>
      <c r="L40" s="10"/>
    </row>
    <row r="41" spans="1:12" s="5" customFormat="1" ht="15.75">
      <c r="A41" s="8" t="s">
        <v>38</v>
      </c>
      <c r="B41" s="13" t="s">
        <v>15</v>
      </c>
      <c r="C41" s="9">
        <f>C42+C43</f>
        <v>128222.4</v>
      </c>
      <c r="D41" s="9">
        <f>D42+D43</f>
        <v>42011.57</v>
      </c>
      <c r="E41" s="9">
        <f>E42+E43</f>
        <v>42101.46</v>
      </c>
      <c r="F41" s="9">
        <f>F42+F43</f>
        <v>44109.37</v>
      </c>
      <c r="G41" s="9">
        <v>42501.29</v>
      </c>
      <c r="H41" s="10">
        <f>G41-D41</f>
        <v>489.72000000000116</v>
      </c>
      <c r="I41" s="9">
        <v>37307.18</v>
      </c>
      <c r="J41" s="10">
        <f>I41-E41</f>
        <v>-4794.279999999999</v>
      </c>
      <c r="K41" s="9">
        <v>37386.05</v>
      </c>
      <c r="L41" s="10">
        <f>K41-F41</f>
        <v>-6723.32</v>
      </c>
    </row>
    <row r="42" spans="1:12" s="5" customFormat="1" ht="15.75" hidden="1">
      <c r="A42" s="8" t="s">
        <v>50</v>
      </c>
      <c r="B42" s="13"/>
      <c r="C42" s="9">
        <f>D42+E42+F42</f>
        <v>128222.4</v>
      </c>
      <c r="D42" s="10">
        <v>42011.57</v>
      </c>
      <c r="E42" s="10">
        <v>42101.46</v>
      </c>
      <c r="F42" s="10">
        <v>44109.37</v>
      </c>
      <c r="G42" s="9"/>
      <c r="H42" s="10"/>
      <c r="I42" s="9"/>
      <c r="J42" s="10"/>
      <c r="K42" s="9"/>
      <c r="L42" s="10"/>
    </row>
    <row r="43" spans="1:12" s="5" customFormat="1" ht="15.75" hidden="1">
      <c r="A43" s="8" t="s">
        <v>51</v>
      </c>
      <c r="B43" s="13"/>
      <c r="C43" s="9">
        <f>D43</f>
        <v>0</v>
      </c>
      <c r="D43" s="10">
        <v>0</v>
      </c>
      <c r="E43" s="10">
        <v>0</v>
      </c>
      <c r="F43" s="10">
        <v>0</v>
      </c>
      <c r="G43" s="9"/>
      <c r="H43" s="10"/>
      <c r="I43" s="9"/>
      <c r="J43" s="10"/>
      <c r="K43" s="9"/>
      <c r="L43" s="10"/>
    </row>
    <row r="44" spans="1:12" s="5" customFormat="1" ht="31.5">
      <c r="A44" s="8" t="s">
        <v>39</v>
      </c>
      <c r="B44" s="13" t="s">
        <v>16</v>
      </c>
      <c r="C44" s="9">
        <f>C45</f>
        <v>162068.08000000002</v>
      </c>
      <c r="D44" s="9">
        <f>D45</f>
        <v>56033.27</v>
      </c>
      <c r="E44" s="9">
        <f>E45</f>
        <v>52056.98</v>
      </c>
      <c r="F44" s="9">
        <f>F45</f>
        <v>53977.83</v>
      </c>
      <c r="G44" s="9">
        <v>93531.3</v>
      </c>
      <c r="H44" s="10">
        <f>G44-D44</f>
        <v>37498.030000000006</v>
      </c>
      <c r="I44" s="9">
        <v>41195.83</v>
      </c>
      <c r="J44" s="10">
        <f>I44-E44</f>
        <v>-10861.150000000001</v>
      </c>
      <c r="K44" s="9">
        <v>41229.04</v>
      </c>
      <c r="L44" s="10">
        <f>K44-F44</f>
        <v>-12748.79</v>
      </c>
    </row>
    <row r="45" spans="1:12" s="5" customFormat="1" ht="15.75" hidden="1">
      <c r="A45" s="8" t="s">
        <v>50</v>
      </c>
      <c r="B45" s="13"/>
      <c r="C45" s="9">
        <f>D45+E45+F45</f>
        <v>162068.08000000002</v>
      </c>
      <c r="D45" s="10">
        <v>56033.27</v>
      </c>
      <c r="E45" s="10">
        <v>52056.98</v>
      </c>
      <c r="F45" s="10">
        <v>53977.83</v>
      </c>
      <c r="G45" s="9"/>
      <c r="H45" s="10"/>
      <c r="I45" s="9"/>
      <c r="J45" s="10"/>
      <c r="K45" s="9"/>
      <c r="L45" s="10"/>
    </row>
    <row r="46" spans="1:12" s="5" customFormat="1" ht="15.75" hidden="1">
      <c r="A46" s="8" t="s">
        <v>51</v>
      </c>
      <c r="B46" s="13"/>
      <c r="C46" s="9">
        <f>D46</f>
        <v>0</v>
      </c>
      <c r="D46" s="10">
        <v>0</v>
      </c>
      <c r="E46" s="10">
        <v>0</v>
      </c>
      <c r="F46" s="10">
        <v>0</v>
      </c>
      <c r="G46" s="9"/>
      <c r="H46" s="10"/>
      <c r="I46" s="9"/>
      <c r="J46" s="10"/>
      <c r="K46" s="9"/>
      <c r="L46" s="10"/>
    </row>
    <row r="47" spans="1:12" s="5" customFormat="1" ht="63">
      <c r="A47" s="8" t="s">
        <v>40</v>
      </c>
      <c r="B47" s="13" t="s">
        <v>17</v>
      </c>
      <c r="C47" s="9">
        <f>C48+C49</f>
        <v>3808905.78</v>
      </c>
      <c r="D47" s="9">
        <f>D48+D49</f>
        <v>1386357.37</v>
      </c>
      <c r="E47" s="9">
        <f>E48+E49</f>
        <v>1239586.97</v>
      </c>
      <c r="F47" s="9">
        <f>F48+F49</f>
        <v>1182961.44</v>
      </c>
      <c r="G47" s="9">
        <v>368051.56</v>
      </c>
      <c r="H47" s="10">
        <f>G47-D47</f>
        <v>-1018305.81</v>
      </c>
      <c r="I47" s="9">
        <v>425670.67</v>
      </c>
      <c r="J47" s="10">
        <f>I47-E47</f>
        <v>-813916.3</v>
      </c>
      <c r="K47" s="9">
        <v>191919.08</v>
      </c>
      <c r="L47" s="10">
        <f>K47-F47</f>
        <v>-991042.36</v>
      </c>
    </row>
    <row r="48" spans="1:12" s="5" customFormat="1" ht="15.75" hidden="1">
      <c r="A48" s="8" t="s">
        <v>50</v>
      </c>
      <c r="B48" s="13"/>
      <c r="C48" s="9">
        <f>D48+E48+F48</f>
        <v>2728905.78</v>
      </c>
      <c r="D48" s="10">
        <v>1026357.37</v>
      </c>
      <c r="E48" s="10">
        <v>879586.97</v>
      </c>
      <c r="F48" s="10">
        <v>822961.44</v>
      </c>
      <c r="G48" s="9"/>
      <c r="H48" s="10"/>
      <c r="I48" s="9"/>
      <c r="J48" s="10"/>
      <c r="K48" s="9"/>
      <c r="L48" s="10"/>
    </row>
    <row r="49" spans="1:12" s="5" customFormat="1" ht="15.75" hidden="1">
      <c r="A49" s="8" t="s">
        <v>51</v>
      </c>
      <c r="B49" s="13"/>
      <c r="C49" s="9">
        <f>D49+E49+F49</f>
        <v>1080000</v>
      </c>
      <c r="D49" s="10">
        <v>360000</v>
      </c>
      <c r="E49" s="10">
        <v>360000</v>
      </c>
      <c r="F49" s="10">
        <v>360000</v>
      </c>
      <c r="G49" s="9"/>
      <c r="H49" s="10"/>
      <c r="I49" s="9"/>
      <c r="J49" s="10"/>
      <c r="K49" s="9"/>
      <c r="L49" s="10"/>
    </row>
    <row r="50" spans="1:12" s="5" customFormat="1" ht="47.25">
      <c r="A50" s="8" t="s">
        <v>41</v>
      </c>
      <c r="B50" s="13" t="s">
        <v>18</v>
      </c>
      <c r="C50" s="9">
        <f>C51</f>
        <v>21737885.21</v>
      </c>
      <c r="D50" s="9">
        <f>D51</f>
        <v>6794304.11</v>
      </c>
      <c r="E50" s="9">
        <f>E51</f>
        <v>7471065.83</v>
      </c>
      <c r="F50" s="9">
        <f>F51</f>
        <v>7472515.27</v>
      </c>
      <c r="G50" s="9">
        <v>6244294.03</v>
      </c>
      <c r="H50" s="10">
        <f>G50-D50</f>
        <v>-550010.0800000001</v>
      </c>
      <c r="I50" s="9">
        <v>6226525.96</v>
      </c>
      <c r="J50" s="10">
        <f>I50-E50</f>
        <v>-1244539.87</v>
      </c>
      <c r="K50" s="9">
        <v>6181594.93</v>
      </c>
      <c r="L50" s="10">
        <f>K50-F50</f>
        <v>-1290920.3399999999</v>
      </c>
    </row>
    <row r="51" spans="1:12" s="5" customFormat="1" ht="15.75" hidden="1">
      <c r="A51" s="8" t="s">
        <v>50</v>
      </c>
      <c r="B51" s="13"/>
      <c r="C51" s="9">
        <f>D51+E51+F51</f>
        <v>21737885.21</v>
      </c>
      <c r="D51" s="10">
        <v>6794304.11</v>
      </c>
      <c r="E51" s="10">
        <v>7471065.83</v>
      </c>
      <c r="F51" s="10">
        <v>7472515.27</v>
      </c>
      <c r="G51" s="9"/>
      <c r="H51" s="10"/>
      <c r="I51" s="9"/>
      <c r="J51" s="10"/>
      <c r="K51" s="9"/>
      <c r="L51" s="10"/>
    </row>
    <row r="52" spans="1:12" s="5" customFormat="1" ht="15.75" hidden="1">
      <c r="A52" s="8" t="s">
        <v>51</v>
      </c>
      <c r="B52" s="13"/>
      <c r="C52" s="9">
        <f>D52</f>
        <v>0</v>
      </c>
      <c r="D52" s="10">
        <v>0</v>
      </c>
      <c r="E52" s="10">
        <v>0</v>
      </c>
      <c r="F52" s="10">
        <v>0</v>
      </c>
      <c r="G52" s="9"/>
      <c r="H52" s="10"/>
      <c r="I52" s="9"/>
      <c r="J52" s="10"/>
      <c r="K52" s="9"/>
      <c r="L52" s="10"/>
    </row>
    <row r="53" spans="1:12" s="5" customFormat="1" ht="15.75">
      <c r="A53" s="8" t="s">
        <v>42</v>
      </c>
      <c r="B53" s="13" t="s">
        <v>19</v>
      </c>
      <c r="C53" s="9">
        <f>C54+C55</f>
        <v>4838600.199999999</v>
      </c>
      <c r="D53" s="9">
        <f>D54+D55</f>
        <v>1611071.3</v>
      </c>
      <c r="E53" s="9">
        <f>E54+E55</f>
        <v>1610250</v>
      </c>
      <c r="F53" s="9">
        <f>F54+F55</f>
        <v>1617278.9</v>
      </c>
      <c r="G53" s="9">
        <v>2635233.56</v>
      </c>
      <c r="H53" s="10">
        <f>G53-D53</f>
        <v>1024162.26</v>
      </c>
      <c r="I53" s="9">
        <v>2413102.62</v>
      </c>
      <c r="J53" s="10">
        <f>I53-E53</f>
        <v>802852.6200000001</v>
      </c>
      <c r="K53" s="9">
        <v>2449513.85</v>
      </c>
      <c r="L53" s="10">
        <f>K53-F53</f>
        <v>832234.9500000002</v>
      </c>
    </row>
    <row r="54" spans="1:12" s="5" customFormat="1" ht="15.75" hidden="1">
      <c r="A54" s="8" t="s">
        <v>50</v>
      </c>
      <c r="B54" s="13"/>
      <c r="C54" s="9">
        <f>D54+E54+F54</f>
        <v>4180552.1999999997</v>
      </c>
      <c r="D54" s="10">
        <v>1395055.3</v>
      </c>
      <c r="E54" s="10">
        <v>1389234</v>
      </c>
      <c r="F54" s="10">
        <v>1396262.9</v>
      </c>
      <c r="G54" s="9"/>
      <c r="H54" s="10"/>
      <c r="I54" s="9"/>
      <c r="J54" s="10"/>
      <c r="K54" s="9"/>
      <c r="L54" s="10"/>
    </row>
    <row r="55" spans="1:12" s="5" customFormat="1" ht="15.75" hidden="1">
      <c r="A55" s="8" t="s">
        <v>51</v>
      </c>
      <c r="B55" s="13"/>
      <c r="C55" s="9">
        <f>D55+E55+F55</f>
        <v>658048</v>
      </c>
      <c r="D55" s="10">
        <v>216016</v>
      </c>
      <c r="E55" s="10">
        <v>221016</v>
      </c>
      <c r="F55" s="10">
        <v>221016</v>
      </c>
      <c r="G55" s="9"/>
      <c r="H55" s="10"/>
      <c r="I55" s="9"/>
      <c r="J55" s="10"/>
      <c r="K55" s="9"/>
      <c r="L55" s="10"/>
    </row>
    <row r="56" spans="1:12" s="5" customFormat="1" ht="31.5">
      <c r="A56" s="8" t="s">
        <v>43</v>
      </c>
      <c r="B56" s="13" t="s">
        <v>20</v>
      </c>
      <c r="C56" s="9">
        <f>C57</f>
        <v>1354255.03</v>
      </c>
      <c r="D56" s="9">
        <f>D57</f>
        <v>441153.34</v>
      </c>
      <c r="E56" s="9">
        <f>E57</f>
        <v>444360.27</v>
      </c>
      <c r="F56" s="9">
        <f>F57</f>
        <v>468741.42</v>
      </c>
      <c r="G56" s="9">
        <v>405426.87</v>
      </c>
      <c r="H56" s="10">
        <f>G56-D56</f>
        <v>-35726.47000000003</v>
      </c>
      <c r="I56" s="9">
        <v>411287.1</v>
      </c>
      <c r="J56" s="10">
        <f>I56-E56</f>
        <v>-33073.17000000004</v>
      </c>
      <c r="K56" s="9">
        <v>412287.94</v>
      </c>
      <c r="L56" s="10">
        <f>K56-F56</f>
        <v>-56453.47999999998</v>
      </c>
    </row>
    <row r="57" spans="1:12" s="5" customFormat="1" ht="15.75" hidden="1">
      <c r="A57" s="8" t="s">
        <v>50</v>
      </c>
      <c r="B57" s="13"/>
      <c r="C57" s="9">
        <f>D57+E57+F57</f>
        <v>1354255.03</v>
      </c>
      <c r="D57" s="10">
        <v>441153.34</v>
      </c>
      <c r="E57" s="10">
        <v>444360.27</v>
      </c>
      <c r="F57" s="10">
        <v>468741.42</v>
      </c>
      <c r="G57" s="9"/>
      <c r="H57" s="10"/>
      <c r="I57" s="9"/>
      <c r="J57" s="10"/>
      <c r="K57" s="9"/>
      <c r="L57" s="10"/>
    </row>
    <row r="58" spans="1:12" s="5" customFormat="1" ht="15.75" hidden="1">
      <c r="A58" s="8" t="s">
        <v>51</v>
      </c>
      <c r="B58" s="13"/>
      <c r="C58" s="9">
        <f>D58</f>
        <v>0</v>
      </c>
      <c r="D58" s="10">
        <v>0</v>
      </c>
      <c r="E58" s="10">
        <v>0</v>
      </c>
      <c r="F58" s="10">
        <v>0</v>
      </c>
      <c r="G58" s="9"/>
      <c r="H58" s="10"/>
      <c r="I58" s="9"/>
      <c r="J58" s="10"/>
      <c r="K58" s="9"/>
      <c r="L58" s="10"/>
    </row>
    <row r="59" spans="1:12" s="5" customFormat="1" ht="34.5" customHeight="1">
      <c r="A59" s="8" t="s">
        <v>44</v>
      </c>
      <c r="B59" s="13" t="s">
        <v>21</v>
      </c>
      <c r="C59" s="9">
        <f>C60+C61</f>
        <v>282102.68</v>
      </c>
      <c r="D59" s="9">
        <f>D60+D61</f>
        <v>92877.55</v>
      </c>
      <c r="E59" s="9">
        <f>E60+E61</f>
        <v>92972.38</v>
      </c>
      <c r="F59" s="9">
        <f>F60+F61</f>
        <v>96252.75</v>
      </c>
      <c r="G59" s="9">
        <v>78565.44</v>
      </c>
      <c r="H59" s="10">
        <f>G59-D59</f>
        <v>-14312.11</v>
      </c>
      <c r="I59" s="9">
        <v>78365.3</v>
      </c>
      <c r="J59" s="10">
        <f>I59-E59</f>
        <v>-14607.080000000002</v>
      </c>
      <c r="K59" s="9">
        <v>78457.56</v>
      </c>
      <c r="L59" s="10">
        <f>K59-F59</f>
        <v>-17795.190000000002</v>
      </c>
    </row>
    <row r="60" spans="1:12" s="5" customFormat="1" ht="15.75" hidden="1">
      <c r="A60" s="8" t="s">
        <v>50</v>
      </c>
      <c r="B60" s="13"/>
      <c r="C60" s="9">
        <f>D60+E60+F60</f>
        <v>269363.97</v>
      </c>
      <c r="D60" s="10">
        <v>88679.55</v>
      </c>
      <c r="E60" s="10">
        <v>88774.38</v>
      </c>
      <c r="F60" s="10">
        <v>91910.04</v>
      </c>
      <c r="G60" s="9"/>
      <c r="H60" s="10"/>
      <c r="I60" s="9"/>
      <c r="J60" s="10"/>
      <c r="K60" s="9"/>
      <c r="L60" s="10"/>
    </row>
    <row r="61" spans="1:12" s="5" customFormat="1" ht="15.75" hidden="1">
      <c r="A61" s="8" t="s">
        <v>51</v>
      </c>
      <c r="B61" s="13"/>
      <c r="C61" s="9">
        <f>D61+E61+F61</f>
        <v>12738.71</v>
      </c>
      <c r="D61" s="10">
        <v>4198</v>
      </c>
      <c r="E61" s="10">
        <v>4198</v>
      </c>
      <c r="F61" s="10">
        <v>4342.71</v>
      </c>
      <c r="G61" s="9"/>
      <c r="H61" s="10"/>
      <c r="I61" s="9"/>
      <c r="J61" s="10"/>
      <c r="K61" s="9"/>
      <c r="L61" s="10"/>
    </row>
    <row r="62" spans="1:12" s="5" customFormat="1" ht="31.5">
      <c r="A62" s="8" t="s">
        <v>46</v>
      </c>
      <c r="B62" s="13" t="s">
        <v>22</v>
      </c>
      <c r="C62" s="9">
        <f>C63+C64</f>
        <v>630669.17</v>
      </c>
      <c r="D62" s="9">
        <f>D63+D64</f>
        <v>227908.89</v>
      </c>
      <c r="E62" s="9">
        <f>E63+E64</f>
        <v>227955.94</v>
      </c>
      <c r="F62" s="9">
        <f>F63+F64</f>
        <v>174804.34</v>
      </c>
      <c r="G62" s="9">
        <v>116551.59</v>
      </c>
      <c r="H62" s="10">
        <f>G62-D62</f>
        <v>-111357.30000000002</v>
      </c>
      <c r="I62" s="9">
        <v>117869.43</v>
      </c>
      <c r="J62" s="10">
        <f>I62-E62</f>
        <v>-110086.51000000001</v>
      </c>
      <c r="K62" s="9">
        <v>117959.17</v>
      </c>
      <c r="L62" s="10">
        <f>K62-F62</f>
        <v>-56845.17</v>
      </c>
    </row>
    <row r="63" spans="1:12" s="5" customFormat="1" ht="15.75" hidden="1">
      <c r="A63" s="8" t="s">
        <v>50</v>
      </c>
      <c r="B63" s="13"/>
      <c r="C63" s="9">
        <f>D63+E63+F63</f>
        <v>630669.17</v>
      </c>
      <c r="D63" s="10">
        <v>227908.89</v>
      </c>
      <c r="E63" s="10">
        <v>227955.94</v>
      </c>
      <c r="F63" s="10">
        <v>174804.34</v>
      </c>
      <c r="G63" s="9"/>
      <c r="H63" s="10"/>
      <c r="I63" s="9"/>
      <c r="J63" s="10"/>
      <c r="K63" s="9"/>
      <c r="L63" s="10"/>
    </row>
    <row r="64" spans="1:12" s="5" customFormat="1" ht="15.75" hidden="1">
      <c r="A64" s="8" t="s">
        <v>51</v>
      </c>
      <c r="B64" s="13"/>
      <c r="C64" s="9">
        <f>D64</f>
        <v>0</v>
      </c>
      <c r="D64" s="10">
        <v>0</v>
      </c>
      <c r="E64" s="10">
        <v>0</v>
      </c>
      <c r="F64" s="10">
        <v>0</v>
      </c>
      <c r="G64" s="9"/>
      <c r="H64" s="10"/>
      <c r="I64" s="9"/>
      <c r="J64" s="10"/>
      <c r="K64" s="9"/>
      <c r="L64" s="10"/>
    </row>
    <row r="65" spans="1:12" s="5" customFormat="1" ht="15.75">
      <c r="A65" s="8" t="s">
        <v>45</v>
      </c>
      <c r="B65" s="13" t="s">
        <v>23</v>
      </c>
      <c r="C65" s="9">
        <f>C66+C67</f>
        <v>583099.16</v>
      </c>
      <c r="D65" s="9">
        <f>D66+D67</f>
        <v>445040.42</v>
      </c>
      <c r="E65" s="9">
        <f>E66+E67</f>
        <v>68202.02</v>
      </c>
      <c r="F65" s="9">
        <f>F66+F67</f>
        <v>69856.72</v>
      </c>
      <c r="G65" s="9">
        <v>16750</v>
      </c>
      <c r="H65" s="10">
        <f>G65-D65</f>
        <v>-428290.42</v>
      </c>
      <c r="I65" s="9">
        <v>11123</v>
      </c>
      <c r="J65" s="10">
        <f>I65-E65</f>
        <v>-57079.020000000004</v>
      </c>
      <c r="K65" s="9">
        <v>11123</v>
      </c>
      <c r="L65" s="10">
        <f>K65-F65</f>
        <v>-58733.72</v>
      </c>
    </row>
    <row r="66" spans="1:12" s="5" customFormat="1" ht="15.75" hidden="1">
      <c r="A66" s="8" t="s">
        <v>50</v>
      </c>
      <c r="B66" s="13"/>
      <c r="C66" s="9">
        <f>D66+E66+F66</f>
        <v>198099.16</v>
      </c>
      <c r="D66" s="10">
        <v>60040.42</v>
      </c>
      <c r="E66" s="10">
        <v>68202.02</v>
      </c>
      <c r="F66" s="10">
        <v>69856.72</v>
      </c>
      <c r="G66" s="9"/>
      <c r="H66" s="10"/>
      <c r="I66" s="9"/>
      <c r="J66" s="10"/>
      <c r="K66" s="9"/>
      <c r="L66" s="10"/>
    </row>
    <row r="67" spans="1:12" s="5" customFormat="1" ht="15.75" hidden="1">
      <c r="A67" s="8" t="s">
        <v>51</v>
      </c>
      <c r="B67" s="13"/>
      <c r="C67" s="9">
        <f>D67</f>
        <v>385000</v>
      </c>
      <c r="D67" s="10">
        <v>385000</v>
      </c>
      <c r="E67" s="10">
        <v>0</v>
      </c>
      <c r="F67" s="10">
        <v>0</v>
      </c>
      <c r="G67" s="9"/>
      <c r="H67" s="10"/>
      <c r="I67" s="9"/>
      <c r="J67" s="10"/>
      <c r="K67" s="9"/>
      <c r="L67" s="10"/>
    </row>
    <row r="68" spans="1:12" s="5" customFormat="1" ht="15.75">
      <c r="A68" s="8" t="s">
        <v>47</v>
      </c>
      <c r="B68" s="13" t="s">
        <v>24</v>
      </c>
      <c r="C68" s="9">
        <f>C69</f>
        <v>372517.65</v>
      </c>
      <c r="D68" s="9">
        <f>D69</f>
        <v>53562.15</v>
      </c>
      <c r="E68" s="9">
        <f>E69</f>
        <v>270849.3</v>
      </c>
      <c r="F68" s="9">
        <f>F69</f>
        <v>48106.2</v>
      </c>
      <c r="G68" s="9">
        <v>41139.73</v>
      </c>
      <c r="H68" s="10">
        <f>G68-D68</f>
        <v>-12422.419999999998</v>
      </c>
      <c r="I68" s="9">
        <v>33879.43</v>
      </c>
      <c r="J68" s="10">
        <f>I68-E68</f>
        <v>-236969.87</v>
      </c>
      <c r="K68" s="9">
        <v>33891.82</v>
      </c>
      <c r="L68" s="10">
        <f>K68-F68</f>
        <v>-14214.379999999997</v>
      </c>
    </row>
    <row r="69" spans="1:12" ht="15.75" hidden="1">
      <c r="A69" s="8" t="s">
        <v>50</v>
      </c>
      <c r="B69" s="13"/>
      <c r="C69" s="9">
        <f>D69+E69+F69</f>
        <v>372517.65</v>
      </c>
      <c r="D69" s="10">
        <v>53562.15</v>
      </c>
      <c r="E69" s="10">
        <v>270849.3</v>
      </c>
      <c r="F69" s="10">
        <v>48106.2</v>
      </c>
      <c r="G69" s="9"/>
      <c r="H69" s="11"/>
      <c r="I69" s="9"/>
      <c r="J69" s="11"/>
      <c r="K69" s="9"/>
      <c r="L69" s="11"/>
    </row>
    <row r="70" spans="1:12" ht="15.75" hidden="1">
      <c r="A70" s="8" t="s">
        <v>51</v>
      </c>
      <c r="B70" s="13"/>
      <c r="C70" s="9">
        <f>D70</f>
        <v>0</v>
      </c>
      <c r="D70" s="10">
        <v>0</v>
      </c>
      <c r="E70" s="10">
        <v>0</v>
      </c>
      <c r="F70" s="10">
        <v>0</v>
      </c>
      <c r="G70" s="9"/>
      <c r="H70" s="11"/>
      <c r="I70" s="9"/>
      <c r="J70" s="11"/>
      <c r="K70" s="9"/>
      <c r="L70" s="11"/>
    </row>
    <row r="71" spans="1:12" s="3" customFormat="1" ht="15.75">
      <c r="A71" s="14" t="s">
        <v>25</v>
      </c>
      <c r="B71" s="14"/>
      <c r="C71" s="12">
        <f>C68+C65+C62+C59+C56+C53+C50+C47+C44+C41+C38+C35+C32+C29+C26+C23+C20+C17+C14+C11+C8</f>
        <v>223325945.46</v>
      </c>
      <c r="D71" s="12">
        <f>D68+D65+D62+D59+D56+D53+D50+D47+D44+D41+D38+D35+D32+D29+D26+D23+D20+D17+D14+D11+D8</f>
        <v>70639971.93</v>
      </c>
      <c r="E71" s="12">
        <f>E68+E65+E62+E59+E56+E53+E50+E47+E44+E41+E38+E35+E32+E29+E26+E23+E20+E17+E14+E11+E8</f>
        <v>75249589.22</v>
      </c>
      <c r="F71" s="12">
        <f>F68+F65+F62+F59+F56+F53+F50+F47+F44+F41+F38+F35+F32+F29+F26+F23+F20+F17+F14+F11+F8</f>
        <v>77436384.31</v>
      </c>
      <c r="G71" s="11">
        <v>72300485.3</v>
      </c>
      <c r="H71" s="11">
        <f>G71-D71</f>
        <v>1660513.3699999899</v>
      </c>
      <c r="I71" s="11">
        <v>76013402.2</v>
      </c>
      <c r="J71" s="11">
        <f>I71-E71</f>
        <v>763812.9800000042</v>
      </c>
      <c r="K71" s="11">
        <v>78623391.4</v>
      </c>
      <c r="L71" s="11">
        <f>K71-F71</f>
        <v>1187007.0900000036</v>
      </c>
    </row>
  </sheetData>
  <sheetProtection/>
  <mergeCells count="30">
    <mergeCell ref="A5:A6"/>
    <mergeCell ref="B5:B6"/>
    <mergeCell ref="C5:F5"/>
    <mergeCell ref="A3:L3"/>
    <mergeCell ref="K1:L1"/>
    <mergeCell ref="B8:B10"/>
    <mergeCell ref="B11:B13"/>
    <mergeCell ref="B14:B16"/>
    <mergeCell ref="B17:B19"/>
    <mergeCell ref="B20:B22"/>
    <mergeCell ref="B23:B25"/>
    <mergeCell ref="B53:B55"/>
    <mergeCell ref="B56:B58"/>
    <mergeCell ref="B59:B61"/>
    <mergeCell ref="B26:B28"/>
    <mergeCell ref="B29:B31"/>
    <mergeCell ref="B32:B34"/>
    <mergeCell ref="B35:B37"/>
    <mergeCell ref="B38:B40"/>
    <mergeCell ref="B41:B43"/>
    <mergeCell ref="B62:B64"/>
    <mergeCell ref="B65:B67"/>
    <mergeCell ref="B68:B70"/>
    <mergeCell ref="A71:B71"/>
    <mergeCell ref="K5:L5"/>
    <mergeCell ref="I5:J5"/>
    <mergeCell ref="G5:H5"/>
    <mergeCell ref="B44:B46"/>
    <mergeCell ref="B47:B49"/>
    <mergeCell ref="B50:B52"/>
  </mergeCells>
  <printOptions/>
  <pageMargins left="0.1968503937007874" right="0.1968503937007874" top="0.7874015748031497" bottom="0.1968503937007874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kogevnikov</dc:creator>
  <cp:keywords/>
  <dc:description/>
  <cp:lastModifiedBy>stepovenko</cp:lastModifiedBy>
  <cp:lastPrinted>2013-11-18T07:38:42Z</cp:lastPrinted>
  <dcterms:created xsi:type="dcterms:W3CDTF">2013-10-31T07:05:42Z</dcterms:created>
  <dcterms:modified xsi:type="dcterms:W3CDTF">2013-11-18T10:52:11Z</dcterms:modified>
  <cp:category/>
  <cp:version/>
  <cp:contentType/>
  <cp:contentStatus/>
</cp:coreProperties>
</file>